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915" windowWidth="28800" windowHeight="5685" activeTab="0"/>
  </bookViews>
  <sheets>
    <sheet name="I-ЦЗ" sheetId="1" r:id="rId1"/>
    <sheet name="II.2-ЦЗ" sheetId="2" r:id="rId2"/>
    <sheet name="III" sheetId="3" state="hidden" r:id="rId3"/>
    <sheet name="III-ЦЗ" sheetId="4" r:id="rId4"/>
    <sheet name="IV-ЦЗ" sheetId="5" r:id="rId5"/>
  </sheets>
  <definedNames>
    <definedName name="_xlnm._FilterDatabase" localSheetId="1" hidden="1">'II.2-ЦЗ'!$A$8:$AB$97</definedName>
    <definedName name="_xlnm.Print_Titles" localSheetId="1">'II.2-ЦЗ'!$5:$7</definedName>
    <definedName name="_xlnm.Print_Titles" localSheetId="4">'IV-ЦЗ'!$4:$8</definedName>
    <definedName name="_xlnm.Print_Titles" localSheetId="0">'I-ЦЗ'!$4:$6</definedName>
    <definedName name="_xlnm.Print_Area" localSheetId="3">'III-ЦЗ'!$A$1:$AC$11</definedName>
    <definedName name="_xlnm.Print_Area" localSheetId="4">'IV-ЦЗ'!$A$1:$AI$99</definedName>
  </definedNames>
  <calcPr fullCalcOnLoad="1"/>
</workbook>
</file>

<file path=xl/sharedStrings.xml><?xml version="1.0" encoding="utf-8"?>
<sst xmlns="http://schemas.openxmlformats.org/spreadsheetml/2006/main" count="663" uniqueCount="197">
  <si>
    <t>Наименование объекта</t>
  </si>
  <si>
    <t>Стадия реализации проекта</t>
  </si>
  <si>
    <t>км/МВА/другое</t>
  </si>
  <si>
    <t>№ №</t>
  </si>
  <si>
    <t>млн. рублей</t>
  </si>
  <si>
    <t>план года N</t>
  </si>
  <si>
    <t>план года N + 1</t>
  </si>
  <si>
    <t>Ввод мощностей</t>
  </si>
  <si>
    <t>ВСЕГО,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</si>
  <si>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</si>
  <si>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</si>
  <si>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</si>
  <si>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2</t>
  </si>
  <si>
    <t>…</t>
  </si>
  <si>
    <t>1.2</t>
  </si>
  <si>
    <t>Создание систем противоаварийной и режимной автоматики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</si>
  <si>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</si>
  <si>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</si>
  <si>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</si>
  <si>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</si>
  <si>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2.1</t>
  </si>
  <si>
    <t>всего</t>
  </si>
  <si>
    <t>ПИР</t>
  </si>
  <si>
    <t>СМР</t>
  </si>
  <si>
    <t>прочие</t>
  </si>
  <si>
    <t>подстанции</t>
  </si>
  <si>
    <t>линии электропередачи</t>
  </si>
  <si>
    <t>тип опор</t>
  </si>
  <si>
    <t>Планируемое снижение потерь в результате реализации ****, кВт∙ч/год</t>
  </si>
  <si>
    <t>Месторасположение центра питания:
субъект Российской Федерации, район, ближайший населенный пункт</t>
  </si>
  <si>
    <t>МВА</t>
  </si>
  <si>
    <t>дата</t>
  </si>
  <si>
    <t>план года N + 2</t>
  </si>
  <si>
    <t>Установленная мощность центра питания</t>
  </si>
  <si>
    <t>кВт</t>
  </si>
  <si>
    <t>Прогнозируемое расширение пропускной способности</t>
  </si>
  <si>
    <t>Прогнозируемое снижение потерь, кВт∙ч/год</t>
  </si>
  <si>
    <t>кВт∙ч/год</t>
  </si>
  <si>
    <t>млн. руб.</t>
  </si>
  <si>
    <t>Ввод мощностей (подтверждаемый актами ввода в эксплуатацию)</t>
  </si>
  <si>
    <t>Наименование центра питания</t>
  </si>
  <si>
    <t>Раздел III. Прогноз расширения пропускной способности, снижения потерь в сетях и увеличения резерва для присоединения новых потребителей центров питания 35 кВ и выше</t>
  </si>
  <si>
    <t>Прогнозируемый резерв мощности для присоединения новых потребителей</t>
  </si>
  <si>
    <t>год N</t>
  </si>
  <si>
    <t>год N + 1</t>
  </si>
  <si>
    <t>год N + 2</t>
  </si>
  <si>
    <t>I кв.</t>
  </si>
  <si>
    <t>II кв.</t>
  </si>
  <si>
    <t>III кв.</t>
  </si>
  <si>
    <t>IV кв.</t>
  </si>
  <si>
    <t>ВСЕГО</t>
  </si>
  <si>
    <t>год ввода в экс-
плуата-
цию</t>
  </si>
  <si>
    <t>норма-
тивный срок службы, лет</t>
  </si>
  <si>
    <t>количество
и марка силовых трансформа-
торов, шт.</t>
  </si>
  <si>
    <t>мощ-
ность, МВА</t>
  </si>
  <si>
    <t>протя-
женность, км</t>
  </si>
  <si>
    <t>оборудо-
вание и
материа-
лы</t>
  </si>
  <si>
    <t>МО Березовский район</t>
  </si>
  <si>
    <t>ж/б</t>
  </si>
  <si>
    <t>ИТОГО по МО Березовский район</t>
  </si>
  <si>
    <t>Новое строительство и расширение:</t>
  </si>
  <si>
    <t>ТМГ</t>
  </si>
  <si>
    <t>МО Кондинский район</t>
  </si>
  <si>
    <t>ИТОГО по МО Кондинский район</t>
  </si>
  <si>
    <t>* - с разделением объектов на ПС, ВЛ и КЛ с указанием уровня напряжения</t>
  </si>
  <si>
    <t>План финансирования</t>
  </si>
  <si>
    <t>км</t>
  </si>
  <si>
    <t>С/П</t>
  </si>
  <si>
    <t>Приобретение   средств вычислительной и оргтехники, оборудования системы связи и безопасности</t>
  </si>
  <si>
    <t>№ п/п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</si>
  <si>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</si>
  <si>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</si>
  <si>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</si>
  <si>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Полная 
стоимость 
строительства</t>
  </si>
  <si>
    <t>млн.руб.</t>
  </si>
  <si>
    <t>**** - для сетевых организаций</t>
  </si>
  <si>
    <t>иные объекты
**</t>
  </si>
  <si>
    <t>** - указываются наименование и основные технические характеристики реконструируемых или создаваемых объектов, не соответствующих указанным в таблице категориям объектов</t>
  </si>
  <si>
    <t>***- согласно проектной документации с учетом перевода в прогнозные цены планируемого периода (с НДС)</t>
  </si>
  <si>
    <t>в том числе:</t>
  </si>
  <si>
    <t>Перечень инвестиционных проектов на период реализации инвестиционной программы ОАО "Югорская региональная электросетевая компания" (по централизованной зоне) и план их финансирования на 2013-2017 годы</t>
  </si>
  <si>
    <t xml:space="preserve">          </t>
  </si>
  <si>
    <t>№№</t>
  </si>
  <si>
    <t>Остаточная стоимость строительства</t>
  </si>
  <si>
    <t>2013 год</t>
  </si>
  <si>
    <t>2014 год</t>
  </si>
  <si>
    <t>2015 год</t>
  </si>
  <si>
    <t>2016 год</t>
  </si>
  <si>
    <t>2017 год</t>
  </si>
  <si>
    <t>Итого</t>
  </si>
  <si>
    <t>Кондинский район</t>
  </si>
  <si>
    <t xml:space="preserve">Реконструкция ПС "Юмас" (2*25МВА) с заменой трансформаторов </t>
  </si>
  <si>
    <t xml:space="preserve">                                   </t>
  </si>
  <si>
    <t>ИТОГО по Кондинскому району</t>
  </si>
  <si>
    <t>МО г. Когалым</t>
  </si>
  <si>
    <t>Реконструкция РУ-10кВ: 
ЦРП-2 (ул.Прибалтийская,13/2) 
г. Когалым</t>
  </si>
  <si>
    <t>ИТОГО по МО г. Когалым</t>
  </si>
  <si>
    <t>Телемеханизация (ТС и ТИ) РП 6-10 кВ, ТП 6-10/0,4 кВ, 
Кондинский, Советский район, г. Когалым, 
г. Югорск</t>
  </si>
  <si>
    <t>Организация ТИ, ТС, телеуправления и средств технологической связи на ПС 35-220 кВ,
в ХМАО</t>
  </si>
  <si>
    <t>ВЛ 35 кВ Березово - Пугоры с ПС 35/0,4 кВ 
в п. Пугоры</t>
  </si>
  <si>
    <t>ВЛ 35 кВ Пугоры - Теги с ПС 35/10 кВ 
в п. Теги</t>
  </si>
  <si>
    <t>Сети электроснабжения ВЛ 10/0,4 кВ 
в п.Саранпауль с ТП 10/0,4 кВ</t>
  </si>
  <si>
    <t>ВЛ-10 кВ Березово-Шайтанка
в п. Березово, п. Шайтанка</t>
  </si>
  <si>
    <t>ВЛ-10 кВ Игрим-Ванзетур
в п. Игрим, п. Ванзетур</t>
  </si>
  <si>
    <t>Выходы 6 кВ с ПС "Игрим" и ГТЭС "Игрим" со строительством двух РП -6 кВ и ЛЭП-6 кВ
в п. Игрим</t>
  </si>
  <si>
    <t>Выходы 6 кВ и РП-6 кВ от ПС "Березово"
в п. Березово</t>
  </si>
  <si>
    <t xml:space="preserve">ЛЭП-6 кВ от ПС 110 кВ "Пунга" с установкой приборов учета для электроснабжения сетей
п. Светлый </t>
  </si>
  <si>
    <t>Сети электроснабжения 6-0,4 кВ, РП-6 кВ, КТП-6/0,4 кВ в п. Пионерный 
г. Когалым</t>
  </si>
  <si>
    <t xml:space="preserve">ТП -2х630/10/0,4кВ взамен существующей ТП-60 и ЛЭП-10 кВ,
г. Когалым </t>
  </si>
  <si>
    <t xml:space="preserve">ТП -2х630/10/0,4кВ взамен существующей ТП-70 и ЛЭП-10 кВ,
г. Когалым </t>
  </si>
  <si>
    <t xml:space="preserve"> РП- 6кВ № 2, совмещенное с ТП- 2х630/6/0,4кВ, и КЛ-6 кВ в квартале "И" п.Пионерный</t>
  </si>
  <si>
    <t>ВЛ 10/0,4 кВ с РП 10 кВ, ТП 10/0,4 кВ 
в п. Междуреченский</t>
  </si>
  <si>
    <t>ВЛ 10-35 кВ от ПС 110/35/10 кВ "Юмас"до РП 10 кВ №2 п. Междуреченский</t>
  </si>
  <si>
    <t>ВЛ 35 кВ от Луговой-Красный Яр-Шутур с ПС 35/0,4 кВ в п.Шугур и ПС 35/0,4 кВ Красный Яр с ответвлением на п.Карым с ПС 35/0,4 кВ в п.Карым</t>
  </si>
  <si>
    <t>Сети электроснабжения 10-0,4 кВ, КТП-10/0,4 кВ, 
п.г.т. Кондинское</t>
  </si>
  <si>
    <t>Сети электроснабжения 10-0,4 кВ, КТП-10/0,4 кВ, 
г.п. Мортка</t>
  </si>
  <si>
    <t>Сети электроснабжения 10-0,4 кВ, КТП-10/0,4 кВ, 
п.г.т. Междуреченский</t>
  </si>
  <si>
    <t xml:space="preserve">Сети электроснабжения 6 кВ от ПС 110/35/6 «Сухой Бор», КТП-6/0,4 кВ, 
п. Мулымья </t>
  </si>
  <si>
    <t>ЛЭП-10 кВ от ПС 220/10 кВ «Чеснок» 
до с. Болчары,  КТП-10/0,4 кВ, 
сети  электроснабжения 0,4 кВ, 
с. Болчары</t>
  </si>
  <si>
    <t>Сети электроснабжения 6-0,4 кВ, КТП-6/0,4 кВ микрорайона и.ж.с., 
г.п. Куминское</t>
  </si>
  <si>
    <t>ЛЭП-10 кВ от ПС 110/35/10 кВ «Юмас» 
до п. Лиственичный, КТП-10/0,4 кВ, 
сети электроснабжения 0,4 кВ, 
с. Леуши, п. Лиственичный</t>
  </si>
  <si>
    <t>ЛЭП-10 кВ от ПС 220/10 кВ «Леуши» 
до п. Ягодный и п. Дальний,  КТП-10/0,4 кВ, 
сети  электроснабжения 0,4 кВ, 
п. Ягодный, п. Дальний</t>
  </si>
  <si>
    <t>Двухцепная ЛЭП 35 кВ и ПС 35/6 кВ «Назарово»,
п. Мулымья</t>
  </si>
  <si>
    <t>ПС 10/35 кВ "Фарада" взамен существующей,
п. Кондинское</t>
  </si>
  <si>
    <t xml:space="preserve">Сети электроснабжения 0,4 кВ с заменой 12 КТП, 
н.п. Мулымья, Назарово, Чантырья, Шаим </t>
  </si>
  <si>
    <t>Сети 10-0,4 кВ для осуществления технологического присоединения потребителей и  объектов Кондинского района</t>
  </si>
  <si>
    <t>ЗРУ 10 кВ ПС 35/10 кВ "Тесла" взамен существующих,
п. Кондинское</t>
  </si>
  <si>
    <t>МО Ханты-Мансийский район</t>
  </si>
  <si>
    <t>2-х цепная ВЛ 35 кВ ПС 35/6 кВ № 258 "Сыньегонского н.м.р. - Пырьях с ПС 35/10 кВ  в н.п. Пырьях, далее ВЛ 10(35) кВ к существующим ТП 10/0,4 кВ н.п. Кышик и Нялино Ханты-Мансийского района</t>
  </si>
  <si>
    <t>Электроснабжение 10 кВ п.Кирпичный Ханты-Мансийского района с кабельным переходом 
через р. Обь</t>
  </si>
  <si>
    <t>ЛЭП-10 кВ от НК "ЮНК" до н.п. Зенково,
Ханты-Мансийский район</t>
  </si>
  <si>
    <t xml:space="preserve">ЛЭП-0,4 кВ,
н.п. Зенково </t>
  </si>
  <si>
    <t>ЛЭП-10 кВ, 
п. Горноправдинск, п. Чембакчино</t>
  </si>
  <si>
    <t>ИТОГО по МО г. Ханты-Мансийский район</t>
  </si>
  <si>
    <t>МО Октябрьский район</t>
  </si>
  <si>
    <t>ВЛ10 (35) кВ Игрим-Н.Нарыкары</t>
  </si>
  <si>
    <t>Сети электроснабжения 10-0,4 кВ с ТП-10/0,4 кВ  
в д. Нижние Нарыкары Октябрьского района</t>
  </si>
  <si>
    <t xml:space="preserve">ВЛ 10 кВ  Заречный  - Б. Атлым с ТП 10/0,4 кВ
Октябрьский район </t>
  </si>
  <si>
    <t>ИТОГО по МО Октябрьский район</t>
  </si>
  <si>
    <t>МО г. Югорск</t>
  </si>
  <si>
    <t>Сети электроснабжения 10 кВ от ПС 110/10 кВ «Геологическая»,
г. Югорск</t>
  </si>
  <si>
    <t>КТП 10/0,4 кВ, 
г. Югорск</t>
  </si>
  <si>
    <t>Сети электроснабжения зеленой зоны 10-0,4 кВ, КТП-10/0,4 кВ 
г. Югорск</t>
  </si>
  <si>
    <t>ИТОГО по МО г. Югорск</t>
  </si>
  <si>
    <t>МО Советский район</t>
  </si>
  <si>
    <t>Сети электроснабжения 10-0,4 кВ, КТП-10/0,4 кВ в центральной части 
п. Зеленоборск</t>
  </si>
  <si>
    <t>Сети электроснабжения 10-0,4 кВ, КТП-10/0,4 кВ, 
п. Малиновский</t>
  </si>
  <si>
    <t>Сети электроснабжения 10-0,4 кВ, КТП-10/0,4 кВ, 
п. Пионерский</t>
  </si>
  <si>
    <t>Сети электроснабжения 10-0,4 кВ, 
г. Советский</t>
  </si>
  <si>
    <t>КТП 10/0,4 кВ, 
г. Советский</t>
  </si>
  <si>
    <t>Сети электроснабжения 10-0,4 кВ  с ТП 10/0,4кВ, 
п. Агириш</t>
  </si>
  <si>
    <t xml:space="preserve">Сети электроснабжения 10/0,4кВ с монтажом АИИСКУЭ,
г.Советский </t>
  </si>
  <si>
    <t>Сети электроснабжения 10/0,4кВ  с монтажом АИИСКУЭ,
п.Алябьевский</t>
  </si>
  <si>
    <t>Сети электроснабжения 10/0,4кВ с монтажом АИИСКУЭ,
п.Коммунистический</t>
  </si>
  <si>
    <t>Сети электроснабжения 10/0,4кВ, КТП-10/0,4 кВ,
п. Юбилейный</t>
  </si>
  <si>
    <t>Сети 10-0,4 кВ для осуществления технологического присоединения потребителей и  объектов 
Советского района</t>
  </si>
  <si>
    <t xml:space="preserve"> </t>
  </si>
  <si>
    <t>Прочее строительство, в т.ч.</t>
  </si>
  <si>
    <t>Производственная база электрических сетей,
п.г.т. Междуреченский</t>
  </si>
  <si>
    <t>АИИС КУЭ 3 уровень,
в ХМАО</t>
  </si>
  <si>
    <t>Приобретение основных средств, в т.ч.</t>
  </si>
  <si>
    <t>Приобретение спецтехники и автотранспорта</t>
  </si>
  <si>
    <t>Разработка схем развития электрических сетей 6-10-35 кВ по н.п. ХМАО-Югры</t>
  </si>
  <si>
    <t>Приобретение здания под размещение ЦУС и офисных помещений</t>
  </si>
  <si>
    <t>Приобретение электросетевого имущества</t>
  </si>
  <si>
    <t>Приобретение оборудования, не входящего в смету строек</t>
  </si>
  <si>
    <t>марка кабеля,
провода</t>
  </si>
  <si>
    <t>Вакуум-ые выкл.-ли</t>
  </si>
  <si>
    <t>СИП 2А, СИП 3, СИП 4</t>
  </si>
  <si>
    <t>СИП 3</t>
  </si>
  <si>
    <t>АПвПу</t>
  </si>
  <si>
    <t>СИП 3 СИП2А</t>
  </si>
  <si>
    <t xml:space="preserve">
АВБбШв</t>
  </si>
  <si>
    <t>Прогноз ввода объектов по инвестиционной программе ОАО "ЮРЭСК" (по централизованной зоне)  на 2013-2017 годы</t>
  </si>
  <si>
    <t>Технические характеристики объектов и стоимость основных этапов работ по реализации инвестиционной программы ОАО "ЮРЭСК" (по централизованной зоне) на 2013 год</t>
  </si>
  <si>
    <t>Плановый объем финансирования на 2013 год,
млн. руб. ***</t>
  </si>
  <si>
    <t>План
2013 года</t>
  </si>
  <si>
    <t>План
2014 года</t>
  </si>
  <si>
    <t>План
2015 года</t>
  </si>
  <si>
    <t>План
2016 года</t>
  </si>
  <si>
    <t>План
2017 года</t>
  </si>
  <si>
    <t>п. Луговой, Кондинского района, ХМАО-Югра, Тюменской обл.</t>
  </si>
  <si>
    <t>ПС Луговая* 35/10</t>
  </si>
  <si>
    <t>д. Ильечевка, Кондинского района, ХМАО-Югра, Тюменской обл.</t>
  </si>
  <si>
    <t>ПС Фарада 35/10</t>
  </si>
  <si>
    <t>п. Кондинское, Кондинского района, ХМАО-Югра, Тюменской обл.</t>
  </si>
  <si>
    <t>ПС Тесла 35/10</t>
  </si>
  <si>
    <t>п. Междуреченский, Кондинского района, ХМАО-Югра, Тюменской обл.</t>
  </si>
  <si>
    <t>ПС Юмас* 110/35/10</t>
  </si>
  <si>
    <t>План 2014 года</t>
  </si>
  <si>
    <t>План 2013 года</t>
  </si>
  <si>
    <t>Прогноз расширения пропускной способности, снижения потерь в сетях и увеличения резерва для присоединения новых потребителей центров питания 35 кВ и выше</t>
  </si>
  <si>
    <t>План 2015 года</t>
  </si>
  <si>
    <t>2х25</t>
  </si>
  <si>
    <t>2х6,3</t>
  </si>
  <si>
    <t>2х2,5</t>
  </si>
  <si>
    <t>2х16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</si>
</sst>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#,##0.000000"/>
    <numFmt numFmtId="166" formatCode="#,##0_ ;\-#,##0\ "/>
    <numFmt numFmtId="167" formatCode="0.0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_-* #,##0.00[$€-1]_-;\-* #,##0.00[$€-1]_-;_-* &quot;-&quot;??[$€-1]_-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#,##0.000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(* #,##0_);_(* \(#,##0\);_(* &quot;-&quot;_);_(@_)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6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0"/>
      <name val="Helv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7" fillId="0" borderId="0">
      <alignment/>
      <protection/>
    </xf>
    <xf numFmtId="168" fontId="17" fillId="0" borderId="0">
      <alignment vertical="top"/>
      <protection/>
    </xf>
    <xf numFmtId="168" fontId="38" fillId="0" borderId="0">
      <alignment vertical="top"/>
      <protection/>
    </xf>
    <xf numFmtId="169" fontId="38" fillId="2" borderId="0">
      <alignment vertical="top"/>
      <protection/>
    </xf>
    <xf numFmtId="168" fontId="38" fillId="3" borderId="0">
      <alignment vertical="top"/>
      <protection/>
    </xf>
    <xf numFmtId="40" fontId="39" fillId="0" borderId="0" applyFont="0" applyFill="0" applyBorder="0" applyAlignment="0" applyProtection="0"/>
    <xf numFmtId="0" fontId="40" fillId="0" borderId="0">
      <alignment/>
      <protection/>
    </xf>
    <xf numFmtId="0" fontId="18" fillId="0" borderId="0">
      <alignment/>
      <protection/>
    </xf>
    <xf numFmtId="170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1" fontId="37" fillId="4" borderId="1">
      <alignment wrapText="1"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0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0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0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72" fontId="0" fillId="0" borderId="0" applyFont="0" applyFill="0" applyBorder="0" applyAlignment="0" applyProtection="0"/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6" fontId="41" fillId="0" borderId="2">
      <alignment/>
      <protection locked="0"/>
    </xf>
    <xf numFmtId="176" fontId="42" fillId="0" borderId="0">
      <alignment/>
      <protection locked="0"/>
    </xf>
    <xf numFmtId="176" fontId="42" fillId="0" borderId="0">
      <alignment/>
      <protection locked="0"/>
    </xf>
    <xf numFmtId="176" fontId="41" fillId="0" borderId="2">
      <alignment/>
      <protection locked="0"/>
    </xf>
    <xf numFmtId="0" fontId="43" fillId="5" borderId="0">
      <alignment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3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3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30" fillId="15" borderId="0" applyNumberFormat="0" applyBorder="0" applyAlignment="0" applyProtection="0"/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30" fillId="17" borderId="0" applyNumberFormat="0" applyBorder="0" applyAlignment="0" applyProtection="0"/>
    <xf numFmtId="0" fontId="20" fillId="8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30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30" fillId="21" borderId="0" applyNumberFormat="0" applyBorder="0" applyAlignment="0" applyProtection="0"/>
    <xf numFmtId="0" fontId="20" fillId="10" borderId="0" applyNumberFormat="0" applyBorder="0" applyAlignment="0" applyProtection="0"/>
    <xf numFmtId="0" fontId="20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30" fillId="27" borderId="0" applyNumberFormat="0" applyBorder="0" applyAlignment="0" applyProtection="0"/>
    <xf numFmtId="0" fontId="20" fillId="23" borderId="0" applyNumberFormat="0" applyBorder="0" applyAlignment="0" applyProtection="0"/>
    <xf numFmtId="0" fontId="20" fillId="2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0" fillId="29" borderId="0" applyNumberFormat="0" applyBorder="0" applyAlignment="0" applyProtection="0"/>
    <xf numFmtId="0" fontId="20" fillId="24" borderId="0" applyNumberFormat="0" applyBorder="0" applyAlignment="0" applyProtection="0"/>
    <xf numFmtId="0" fontId="20" fillId="3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30" fillId="31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30" fillId="33" borderId="0" applyNumberFormat="0" applyBorder="0" applyAlignment="0" applyProtection="0"/>
    <xf numFmtId="0" fontId="20" fillId="8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30" fillId="34" borderId="0" applyNumberFormat="0" applyBorder="0" applyAlignment="0" applyProtection="0"/>
    <xf numFmtId="0" fontId="20" fillId="23" borderId="0" applyNumberFormat="0" applyBorder="0" applyAlignment="0" applyProtection="0"/>
    <xf numFmtId="0" fontId="20" fillId="2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0" fillId="35" borderId="0" applyNumberFormat="0" applyBorder="0" applyAlignment="0" applyProtection="0"/>
    <xf numFmtId="0" fontId="20" fillId="26" borderId="0" applyNumberFormat="0" applyBorder="0" applyAlignment="0" applyProtection="0"/>
    <xf numFmtId="0" fontId="20" fillId="3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31" fillId="41" borderId="0" applyNumberFormat="0" applyBorder="0" applyAlignment="0" applyProtection="0"/>
    <xf numFmtId="0" fontId="21" fillId="37" borderId="0" applyNumberFormat="0" applyBorder="0" applyAlignment="0" applyProtection="0"/>
    <xf numFmtId="0" fontId="21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31" fillId="43" borderId="0" applyNumberFormat="0" applyBorder="0" applyAlignment="0" applyProtection="0"/>
    <xf numFmtId="0" fontId="21" fillId="24" borderId="0" applyNumberFormat="0" applyBorder="0" applyAlignment="0" applyProtection="0"/>
    <xf numFmtId="0" fontId="21" fillId="3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31" fillId="44" borderId="0" applyNumberFormat="0" applyBorder="0" applyAlignment="0" applyProtection="0"/>
    <xf numFmtId="0" fontId="21" fillId="25" borderId="0" applyNumberFormat="0" applyBorder="0" applyAlignment="0" applyProtection="0"/>
    <xf numFmtId="0" fontId="21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31" fillId="45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31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4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31" fillId="49" borderId="0" applyNumberFormat="0" applyBorder="0" applyAlignment="0" applyProtection="0"/>
    <xf numFmtId="0" fontId="21" fillId="40" borderId="0" applyNumberFormat="0" applyBorder="0" applyAlignment="0" applyProtection="0"/>
    <xf numFmtId="0" fontId="21" fillId="5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5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177" fontId="0" fillId="0" borderId="3">
      <alignment/>
      <protection locked="0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7" borderId="0" applyNumberFormat="0" applyBorder="0" applyAlignment="0" applyProtection="0"/>
    <xf numFmtId="10" fontId="45" fillId="0" borderId="0" applyNumberFormat="0" applyFill="0" applyBorder="0" applyAlignment="0">
      <protection/>
    </xf>
    <xf numFmtId="0" fontId="12" fillId="0" borderId="0">
      <alignment/>
      <protection/>
    </xf>
    <xf numFmtId="0" fontId="24" fillId="2" borderId="4" applyNumberFormat="0" applyAlignment="0" applyProtection="0"/>
    <xf numFmtId="0" fontId="29" fillId="55" borderId="5" applyNumberFormat="0" applyAlignment="0" applyProtection="0"/>
    <xf numFmtId="0" fontId="46" fillId="0" borderId="6">
      <alignment horizontal="left" vertical="center"/>
      <protection/>
    </xf>
    <xf numFmtId="41" fontId="3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48" fillId="0" borderId="0" applyFont="0" applyFill="0" applyBorder="0" applyAlignment="0" applyProtection="0"/>
    <xf numFmtId="177" fontId="49" fillId="9" borderId="3">
      <alignment/>
      <protection/>
    </xf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7" fillId="0" borderId="0" applyFill="0" applyBorder="0" applyProtection="0">
      <alignment vertical="center"/>
    </xf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14" fontId="50" fillId="0" borderId="0">
      <alignment vertical="top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0" borderId="7" applyNumberFormat="0" applyFont="0" applyFill="0" applyAlignment="0" applyProtection="0"/>
    <xf numFmtId="0" fontId="51" fillId="0" borderId="0" applyNumberFormat="0" applyFill="0" applyBorder="0" applyAlignment="0" applyProtection="0"/>
    <xf numFmtId="170" fontId="52" fillId="0" borderId="0">
      <alignment vertical="top"/>
      <protection/>
    </xf>
    <xf numFmtId="170" fontId="52" fillId="0" borderId="0">
      <alignment vertical="top"/>
      <protection/>
    </xf>
    <xf numFmtId="38" fontId="52" fillId="0" borderId="0">
      <alignment vertical="top"/>
      <protection/>
    </xf>
    <xf numFmtId="184" fontId="0" fillId="0" borderId="0" applyFont="0" applyFill="0" applyBorder="0" applyAlignment="0" applyProtection="0"/>
    <xf numFmtId="37" fontId="37" fillId="0" borderId="0">
      <alignment/>
      <protection/>
    </xf>
    <xf numFmtId="0" fontId="33" fillId="0" borderId="0" applyNumberFormat="0" applyFill="0" applyBorder="0" applyAlignment="0" applyProtection="0"/>
    <xf numFmtId="167" fontId="53" fillId="0" borderId="0" applyFill="0" applyBorder="0" applyAlignment="0" applyProtection="0"/>
    <xf numFmtId="167" fontId="17" fillId="0" borderId="0" applyFill="0" applyBorder="0" applyAlignment="0" applyProtection="0"/>
    <xf numFmtId="167" fontId="54" fillId="0" borderId="0" applyFill="0" applyBorder="0" applyAlignment="0" applyProtection="0"/>
    <xf numFmtId="167" fontId="55" fillId="0" borderId="0" applyFill="0" applyBorder="0" applyAlignment="0" applyProtection="0"/>
    <xf numFmtId="167" fontId="56" fillId="0" borderId="0" applyFill="0" applyBorder="0" applyAlignment="0" applyProtection="0"/>
    <xf numFmtId="167" fontId="57" fillId="0" borderId="0" applyFill="0" applyBorder="0" applyAlignment="0" applyProtection="0"/>
    <xf numFmtId="167" fontId="58" fillId="0" borderId="0" applyFill="0" applyBorder="0" applyAlignment="0" applyProtection="0"/>
    <xf numFmtId="2" fontId="48" fillId="0" borderId="0" applyFont="0" applyFill="0" applyBorder="0" applyAlignment="0" applyProtection="0"/>
    <xf numFmtId="0" fontId="59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68" fontId="37" fillId="3" borderId="6" applyNumberFormat="0" applyFont="0" applyBorder="0" applyAlignment="0" applyProtection="0"/>
    <xf numFmtId="0" fontId="47" fillId="0" borderId="0" applyFont="0" applyFill="0" applyBorder="0" applyAlignment="0" applyProtection="0"/>
    <xf numFmtId="185" fontId="62" fillId="3" borderId="0" applyNumberFormat="0" applyFont="0" applyAlignment="0">
      <protection/>
    </xf>
    <xf numFmtId="0" fontId="63" fillId="0" borderId="0" applyProtection="0">
      <alignment horizontal="right"/>
    </xf>
    <xf numFmtId="0" fontId="64" fillId="0" borderId="0">
      <alignment vertical="top"/>
      <protection/>
    </xf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2" fontId="65" fillId="56" borderId="0" applyAlignment="0">
      <protection locked="0"/>
    </xf>
    <xf numFmtId="170" fontId="66" fillId="0" borderId="0">
      <alignment vertical="top"/>
      <protection/>
    </xf>
    <xf numFmtId="170" fontId="66" fillId="0" borderId="0">
      <alignment vertical="top"/>
      <protection/>
    </xf>
    <xf numFmtId="38" fontId="66" fillId="0" borderId="0">
      <alignment vertical="top"/>
      <protection/>
    </xf>
    <xf numFmtId="0" fontId="67" fillId="0" borderId="0" applyNumberFormat="0" applyFill="0" applyBorder="0" applyAlignment="0" applyProtection="0"/>
    <xf numFmtId="177" fontId="59" fillId="0" borderId="0">
      <alignment/>
      <protection/>
    </xf>
    <xf numFmtId="0" fontId="37" fillId="0" borderId="0">
      <alignment/>
      <protection/>
    </xf>
    <xf numFmtId="0" fontId="68" fillId="0" borderId="0" applyNumberFormat="0" applyFill="0" applyBorder="0" applyAlignment="0" applyProtection="0"/>
    <xf numFmtId="186" fontId="69" fillId="0" borderId="6">
      <alignment horizontal="center" vertical="center" wrapText="1"/>
      <protection/>
    </xf>
    <xf numFmtId="0" fontId="22" fillId="10" borderId="4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70" fontId="38" fillId="0" borderId="0">
      <alignment vertical="top"/>
      <protection/>
    </xf>
    <xf numFmtId="170" fontId="38" fillId="2" borderId="0">
      <alignment vertical="top"/>
      <protection/>
    </xf>
    <xf numFmtId="170" fontId="38" fillId="2" borderId="0">
      <alignment vertical="top"/>
      <protection/>
    </xf>
    <xf numFmtId="38" fontId="38" fillId="2" borderId="0">
      <alignment vertical="top"/>
      <protection/>
    </xf>
    <xf numFmtId="170" fontId="38" fillId="0" borderId="0">
      <alignment vertical="top"/>
      <protection/>
    </xf>
    <xf numFmtId="170" fontId="38" fillId="0" borderId="0">
      <alignment vertical="top"/>
      <protection/>
    </xf>
    <xf numFmtId="187" fontId="38" fillId="3" borderId="0">
      <alignment vertical="top"/>
      <protection/>
    </xf>
    <xf numFmtId="38" fontId="38" fillId="0" borderId="0">
      <alignment vertical="top"/>
      <protection/>
    </xf>
    <xf numFmtId="0" fontId="34" fillId="0" borderId="11" applyNumberFormat="0" applyFill="0" applyAlignment="0" applyProtection="0"/>
    <xf numFmtId="188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90" fontId="72" fillId="0" borderId="6">
      <alignment horizontal="right"/>
      <protection locked="0"/>
    </xf>
    <xf numFmtId="191" fontId="71" fillId="0" borderId="0" applyFont="0" applyFill="0" applyBorder="0" applyAlignment="0" applyProtection="0"/>
    <xf numFmtId="192" fontId="71" fillId="0" borderId="0" applyFont="0" applyFill="0" applyBorder="0" applyAlignment="0" applyProtection="0"/>
    <xf numFmtId="191" fontId="71" fillId="0" borderId="0" applyFont="0" applyFill="0" applyBorder="0" applyAlignment="0" applyProtection="0"/>
    <xf numFmtId="192" fontId="7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ill="0" applyBorder="0" applyProtection="0">
      <alignment vertical="center"/>
    </xf>
    <xf numFmtId="0" fontId="47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31" fillId="4" borderId="0" applyNumberFormat="0" applyBorder="0" applyAlignment="0" applyProtection="0"/>
    <xf numFmtId="0" fontId="43" fillId="0" borderId="13">
      <alignment/>
      <protection/>
    </xf>
    <xf numFmtId="0" fontId="73" fillId="0" borderId="0" applyNumberFormat="0" applyFill="0" applyBorder="0" applyAlignment="0" applyProtection="0"/>
    <xf numFmtId="193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75" fillId="0" borderId="0">
      <alignment/>
      <protection/>
    </xf>
    <xf numFmtId="0" fontId="47" fillId="0" borderId="0" applyFill="0" applyBorder="0" applyProtection="0">
      <alignment vertical="center"/>
    </xf>
    <xf numFmtId="0" fontId="76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20" fillId="57" borderId="14" applyNumberFormat="0" applyFont="0" applyAlignment="0" applyProtection="0"/>
    <xf numFmtId="194" fontId="0" fillId="0" borderId="0" applyFont="0" applyAlignment="0">
      <protection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0" borderId="0">
      <alignment/>
      <protection/>
    </xf>
    <xf numFmtId="197" fontId="37" fillId="0" borderId="0" applyFont="0" applyFill="0" applyBorder="0" applyAlignment="0" applyProtection="0"/>
    <xf numFmtId="198" fontId="37" fillId="0" borderId="0" applyFont="0" applyFill="0" applyBorder="0" applyAlignment="0" applyProtection="0"/>
    <xf numFmtId="0" fontId="23" fillId="2" borderId="15" applyNumberFormat="0" applyAlignment="0" applyProtection="0"/>
    <xf numFmtId="1" fontId="77" fillId="0" borderId="0" applyProtection="0">
      <alignment horizontal="right" vertical="center"/>
    </xf>
    <xf numFmtId="49" fontId="78" fillId="0" borderId="16" applyFill="0" applyProtection="0">
      <alignment vertical="center"/>
    </xf>
    <xf numFmtId="9" fontId="37" fillId="0" borderId="0" applyFont="0" applyFill="0" applyBorder="0" applyAlignment="0" applyProtection="0"/>
    <xf numFmtId="0" fontId="47" fillId="0" borderId="0" applyFill="0" applyBorder="0" applyProtection="0">
      <alignment vertical="center"/>
    </xf>
    <xf numFmtId="37" fontId="79" fillId="4" borderId="17">
      <alignment/>
      <protection/>
    </xf>
    <xf numFmtId="37" fontId="79" fillId="4" borderId="17">
      <alignment/>
      <protection/>
    </xf>
    <xf numFmtId="0" fontId="75" fillId="0" borderId="0" applyNumberFormat="0">
      <alignment horizontal="left"/>
      <protection/>
    </xf>
    <xf numFmtId="199" fontId="80" fillId="0" borderId="18" applyBorder="0">
      <alignment horizontal="right"/>
      <protection locked="0"/>
    </xf>
    <xf numFmtId="49" fontId="81" fillId="0" borderId="6" applyNumberFormat="0">
      <alignment horizontal="left" vertical="center"/>
      <protection/>
    </xf>
    <xf numFmtId="0" fontId="132" fillId="0" borderId="0">
      <alignment horizontal="right" vertical="center"/>
      <protection/>
    </xf>
    <xf numFmtId="0" fontId="133" fillId="0" borderId="0">
      <alignment horizontal="left" vertical="center"/>
      <protection/>
    </xf>
    <xf numFmtId="0" fontId="134" fillId="0" borderId="0">
      <alignment horizontal="left" vertical="top"/>
      <protection/>
    </xf>
    <xf numFmtId="0" fontId="134" fillId="0" borderId="0">
      <alignment horizontal="center" vertical="center"/>
      <protection/>
    </xf>
    <xf numFmtId="0" fontId="134" fillId="0" borderId="0">
      <alignment horizontal="center" vertical="center"/>
      <protection/>
    </xf>
    <xf numFmtId="0" fontId="134" fillId="0" borderId="0">
      <alignment horizontal="center" vertical="center"/>
      <protection/>
    </xf>
    <xf numFmtId="0" fontId="134" fillId="0" borderId="0">
      <alignment horizontal="left" vertical="center"/>
      <protection/>
    </xf>
    <xf numFmtId="0" fontId="134" fillId="0" borderId="0">
      <alignment horizontal="right" vertical="center"/>
      <protection/>
    </xf>
    <xf numFmtId="0" fontId="134" fillId="0" borderId="0">
      <alignment horizontal="center" vertical="center"/>
      <protection/>
    </xf>
    <xf numFmtId="0" fontId="134" fillId="0" borderId="0">
      <alignment horizontal="left" vertical="top"/>
      <protection/>
    </xf>
    <xf numFmtId="0" fontId="134" fillId="0" borderId="0">
      <alignment horizontal="right" vertical="center"/>
      <protection/>
    </xf>
    <xf numFmtId="0" fontId="134" fillId="0" borderId="0">
      <alignment horizontal="right" vertical="top"/>
      <protection/>
    </xf>
    <xf numFmtId="0" fontId="134" fillId="0" borderId="0">
      <alignment horizontal="left" vertical="center"/>
      <protection/>
    </xf>
    <xf numFmtId="0" fontId="134" fillId="0" borderId="0">
      <alignment horizontal="left" vertical="top"/>
      <protection/>
    </xf>
    <xf numFmtId="0" fontId="134" fillId="0" borderId="0">
      <alignment horizontal="left" vertical="top"/>
      <protection/>
    </xf>
    <xf numFmtId="0" fontId="135" fillId="0" borderId="0">
      <alignment horizontal="center" vertical="center"/>
      <protection/>
    </xf>
    <xf numFmtId="0" fontId="134" fillId="0" borderId="0">
      <alignment horizontal="center" vertical="top"/>
      <protection/>
    </xf>
    <xf numFmtId="0" fontId="136" fillId="0" borderId="0">
      <alignment horizontal="left" vertical="top"/>
      <protection/>
    </xf>
    <xf numFmtId="0" fontId="134" fillId="0" borderId="0">
      <alignment horizontal="left" vertical="top"/>
      <protection/>
    </xf>
    <xf numFmtId="0" fontId="136" fillId="0" borderId="0">
      <alignment horizontal="left" vertical="center"/>
      <protection/>
    </xf>
    <xf numFmtId="0" fontId="136" fillId="0" borderId="0">
      <alignment horizontal="left" vertical="top"/>
      <protection/>
    </xf>
    <xf numFmtId="0" fontId="82" fillId="0" borderId="19">
      <alignment vertical="center"/>
      <protection/>
    </xf>
    <xf numFmtId="4" fontId="83" fillId="4" borderId="15" applyNumberFormat="0" applyProtection="0">
      <alignment vertical="center"/>
    </xf>
    <xf numFmtId="4" fontId="84" fillId="4" borderId="15" applyNumberFormat="0" applyProtection="0">
      <alignment vertical="center"/>
    </xf>
    <xf numFmtId="4" fontId="83" fillId="4" borderId="15" applyNumberFormat="0" applyProtection="0">
      <alignment horizontal="left" vertical="center" indent="1"/>
    </xf>
    <xf numFmtId="4" fontId="83" fillId="4" borderId="15" applyNumberFormat="0" applyProtection="0">
      <alignment horizontal="left" vertical="center" indent="1"/>
    </xf>
    <xf numFmtId="0" fontId="37" fillId="6" borderId="15" applyNumberFormat="0" applyProtection="0">
      <alignment horizontal="left" vertical="center" indent="1"/>
    </xf>
    <xf numFmtId="4" fontId="83" fillId="7" borderId="15" applyNumberFormat="0" applyProtection="0">
      <alignment horizontal="right" vertical="center"/>
    </xf>
    <xf numFmtId="4" fontId="83" fillId="24" borderId="15" applyNumberFormat="0" applyProtection="0">
      <alignment horizontal="right" vertical="center"/>
    </xf>
    <xf numFmtId="4" fontId="83" fillId="52" borderId="15" applyNumberFormat="0" applyProtection="0">
      <alignment horizontal="right" vertical="center"/>
    </xf>
    <xf numFmtId="4" fontId="83" fillId="26" borderId="15" applyNumberFormat="0" applyProtection="0">
      <alignment horizontal="right" vertical="center"/>
    </xf>
    <xf numFmtId="4" fontId="83" fillId="40" borderId="15" applyNumberFormat="0" applyProtection="0">
      <alignment horizontal="right" vertical="center"/>
    </xf>
    <xf numFmtId="4" fontId="83" fillId="54" borderId="15" applyNumberFormat="0" applyProtection="0">
      <alignment horizontal="right" vertical="center"/>
    </xf>
    <xf numFmtId="4" fontId="83" fillId="53" borderId="15" applyNumberFormat="0" applyProtection="0">
      <alignment horizontal="right" vertical="center"/>
    </xf>
    <xf numFmtId="4" fontId="83" fillId="58" borderId="15" applyNumberFormat="0" applyProtection="0">
      <alignment horizontal="right" vertical="center"/>
    </xf>
    <xf numFmtId="4" fontId="83" fillId="25" borderId="15" applyNumberFormat="0" applyProtection="0">
      <alignment horizontal="right" vertical="center"/>
    </xf>
    <xf numFmtId="4" fontId="85" fillId="59" borderId="15" applyNumberFormat="0" applyProtection="0">
      <alignment horizontal="left" vertical="center" indent="1"/>
    </xf>
    <xf numFmtId="4" fontId="83" fillId="60" borderId="20" applyNumberFormat="0" applyProtection="0">
      <alignment horizontal="left" vertical="center" indent="1"/>
    </xf>
    <xf numFmtId="4" fontId="86" fillId="61" borderId="0" applyNumberFormat="0" applyProtection="0">
      <alignment horizontal="left" vertical="center" indent="1"/>
    </xf>
    <xf numFmtId="0" fontId="37" fillId="6" borderId="15" applyNumberFormat="0" applyProtection="0">
      <alignment horizontal="left" vertical="center" indent="1"/>
    </xf>
    <xf numFmtId="4" fontId="83" fillId="60" borderId="15" applyNumberFormat="0" applyProtection="0">
      <alignment horizontal="left" vertical="center" indent="1"/>
    </xf>
    <xf numFmtId="4" fontId="83" fillId="62" borderId="15" applyNumberFormat="0" applyProtection="0">
      <alignment horizontal="left" vertical="center" indent="1"/>
    </xf>
    <xf numFmtId="0" fontId="37" fillId="62" borderId="15" applyNumberFormat="0" applyProtection="0">
      <alignment horizontal="left" vertical="center" indent="1"/>
    </xf>
    <xf numFmtId="0" fontId="37" fillId="62" borderId="15" applyNumberFormat="0" applyProtection="0">
      <alignment horizontal="left" vertical="center" indent="1"/>
    </xf>
    <xf numFmtId="0" fontId="37" fillId="55" borderId="15" applyNumberFormat="0" applyProtection="0">
      <alignment horizontal="left" vertical="center" indent="1"/>
    </xf>
    <xf numFmtId="0" fontId="37" fillId="55" borderId="15" applyNumberFormat="0" applyProtection="0">
      <alignment horizontal="left" vertical="center" indent="1"/>
    </xf>
    <xf numFmtId="0" fontId="37" fillId="2" borderId="15" applyNumberFormat="0" applyProtection="0">
      <alignment horizontal="left" vertical="center" indent="1"/>
    </xf>
    <xf numFmtId="0" fontId="37" fillId="2" borderId="15" applyNumberFormat="0" applyProtection="0">
      <alignment horizontal="left" vertical="center" indent="1"/>
    </xf>
    <xf numFmtId="0" fontId="37" fillId="6" borderId="15" applyNumberFormat="0" applyProtection="0">
      <alignment horizontal="left" vertical="center" indent="1"/>
    </xf>
    <xf numFmtId="0" fontId="3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3" fillId="57" borderId="15" applyNumberFormat="0" applyProtection="0">
      <alignment vertical="center"/>
    </xf>
    <xf numFmtId="4" fontId="84" fillId="57" borderId="15" applyNumberFormat="0" applyProtection="0">
      <alignment vertical="center"/>
    </xf>
    <xf numFmtId="4" fontId="83" fillId="57" borderId="15" applyNumberFormat="0" applyProtection="0">
      <alignment horizontal="left" vertical="center" indent="1"/>
    </xf>
    <xf numFmtId="4" fontId="83" fillId="57" borderId="15" applyNumberFormat="0" applyProtection="0">
      <alignment horizontal="left" vertical="center" indent="1"/>
    </xf>
    <xf numFmtId="4" fontId="83" fillId="60" borderId="15" applyNumberFormat="0" applyProtection="0">
      <alignment horizontal="right" vertical="center"/>
    </xf>
    <xf numFmtId="4" fontId="84" fillId="60" borderId="15" applyNumberFormat="0" applyProtection="0">
      <alignment horizontal="right" vertical="center"/>
    </xf>
    <xf numFmtId="0" fontId="37" fillId="6" borderId="15" applyNumberFormat="0" applyProtection="0">
      <alignment horizontal="left" vertical="center" indent="1"/>
    </xf>
    <xf numFmtId="0" fontId="37" fillId="6" borderId="15" applyNumberFormat="0" applyProtection="0">
      <alignment horizontal="left" vertical="center" indent="1"/>
    </xf>
    <xf numFmtId="0" fontId="87" fillId="0" borderId="0">
      <alignment/>
      <protection/>
    </xf>
    <xf numFmtId="4" fontId="88" fillId="60" borderId="15" applyNumberFormat="0" applyProtection="0">
      <alignment horizontal="right" vertical="center"/>
    </xf>
    <xf numFmtId="0" fontId="50" fillId="0" borderId="0">
      <alignment horizontal="left" vertical="center" wrapText="1"/>
      <protection/>
    </xf>
    <xf numFmtId="0" fontId="37" fillId="0" borderId="0">
      <alignment/>
      <protection/>
    </xf>
    <xf numFmtId="0" fontId="18" fillId="0" borderId="0">
      <alignment/>
      <protection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63" borderId="0" applyBorder="0" applyProtection="0">
      <alignment horizontal="centerContinuous" vertical="center"/>
    </xf>
    <xf numFmtId="0" fontId="90" fillId="64" borderId="16" applyBorder="0" applyProtection="0">
      <alignment horizontal="centerContinuous" vertical="center"/>
    </xf>
    <xf numFmtId="0" fontId="91" fillId="0" borderId="0">
      <alignment/>
      <protection/>
    </xf>
    <xf numFmtId="170" fontId="92" fillId="65" borderId="0">
      <alignment horizontal="right" vertical="top"/>
      <protection/>
    </xf>
    <xf numFmtId="170" fontId="92" fillId="65" borderId="0">
      <alignment horizontal="right" vertical="top"/>
      <protection/>
    </xf>
    <xf numFmtId="38" fontId="92" fillId="65" borderId="0">
      <alignment horizontal="right" vertical="top"/>
      <protection/>
    </xf>
    <xf numFmtId="0" fontId="76" fillId="0" borderId="0">
      <alignment/>
      <protection/>
    </xf>
    <xf numFmtId="0" fontId="93" fillId="0" borderId="0" applyFill="0" applyBorder="0" applyProtection="0">
      <alignment horizontal="left"/>
    </xf>
    <xf numFmtId="0" fontId="61" fillId="0" borderId="21" applyFill="0" applyBorder="0" applyProtection="0">
      <alignment horizontal="left" vertical="top"/>
    </xf>
    <xf numFmtId="0" fontId="10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30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37" fillId="0" borderId="0">
      <alignment/>
      <protection/>
    </xf>
    <xf numFmtId="0" fontId="35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31" fillId="66" borderId="0" applyNumberFormat="0" applyBorder="0" applyAlignment="0" applyProtection="0"/>
    <xf numFmtId="0" fontId="21" fillId="51" borderId="0" applyNumberFormat="0" applyBorder="0" applyAlignment="0" applyProtection="0"/>
    <xf numFmtId="0" fontId="21" fillId="6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1" fillId="68" borderId="0" applyNumberFormat="0" applyBorder="0" applyAlignment="0" applyProtection="0"/>
    <xf numFmtId="0" fontId="21" fillId="52" borderId="0" applyNumberFormat="0" applyBorder="0" applyAlignment="0" applyProtection="0"/>
    <xf numFmtId="0" fontId="21" fillId="69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1" fillId="70" borderId="0" applyNumberFormat="0" applyBorder="0" applyAlignment="0" applyProtection="0"/>
    <xf numFmtId="0" fontId="21" fillId="53" borderId="0" applyNumberFormat="0" applyBorder="0" applyAlignment="0" applyProtection="0"/>
    <xf numFmtId="0" fontId="21" fillId="71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31" fillId="72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31" fillId="73" borderId="0" applyNumberFormat="0" applyBorder="0" applyAlignment="0" applyProtection="0"/>
    <xf numFmtId="0" fontId="21" fillId="39" borderId="0" applyNumberFormat="0" applyBorder="0" applyAlignment="0" applyProtection="0"/>
    <xf numFmtId="0" fontId="21" fillId="4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31" fillId="74" borderId="0" applyNumberFormat="0" applyBorder="0" applyAlignment="0" applyProtection="0"/>
    <xf numFmtId="0" fontId="21" fillId="54" borderId="0" applyNumberFormat="0" applyBorder="0" applyAlignment="0" applyProtection="0"/>
    <xf numFmtId="0" fontId="21" fillId="75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177" fontId="0" fillId="0" borderId="3">
      <alignment/>
      <protection locked="0"/>
    </xf>
    <xf numFmtId="0" fontId="137" fillId="76" borderId="23" applyNumberFormat="0" applyAlignment="0" applyProtection="0"/>
    <xf numFmtId="0" fontId="22" fillId="10" borderId="4" applyNumberFormat="0" applyAlignment="0" applyProtection="0"/>
    <xf numFmtId="0" fontId="22" fillId="22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0" fontId="0" fillId="0" borderId="6">
      <alignment vertical="top" wrapText="1"/>
      <protection/>
    </xf>
    <xf numFmtId="0" fontId="138" fillId="77" borderId="24" applyNumberFormat="0" applyAlignment="0" applyProtection="0"/>
    <xf numFmtId="0" fontId="23" fillId="2" borderId="15" applyNumberFormat="0" applyAlignment="0" applyProtection="0"/>
    <xf numFmtId="0" fontId="23" fillId="78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139" fillId="77" borderId="23" applyNumberFormat="0" applyAlignment="0" applyProtection="0"/>
    <xf numFmtId="0" fontId="24" fillId="2" borderId="4" applyNumberFormat="0" applyAlignment="0" applyProtection="0"/>
    <xf numFmtId="0" fontId="24" fillId="78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10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01" fontId="103" fillId="0" borderId="6">
      <alignment vertical="top" wrapText="1"/>
      <protection/>
    </xf>
    <xf numFmtId="4" fontId="104" fillId="0" borderId="6">
      <alignment horizontal="left" vertical="center"/>
      <protection/>
    </xf>
    <xf numFmtId="4" fontId="104" fillId="0" borderId="6">
      <alignment/>
      <protection/>
    </xf>
    <xf numFmtId="4" fontId="104" fillId="79" borderId="6">
      <alignment/>
      <protection/>
    </xf>
    <xf numFmtId="4" fontId="104" fillId="80" borderId="6">
      <alignment/>
      <protection/>
    </xf>
    <xf numFmtId="4" fontId="105" fillId="81" borderId="6">
      <alignment/>
      <protection/>
    </xf>
    <xf numFmtId="4" fontId="106" fillId="2" borderId="6">
      <alignment/>
      <protection/>
    </xf>
    <xf numFmtId="4" fontId="107" fillId="0" borderId="6">
      <alignment horizontal="center" wrapText="1"/>
      <protection/>
    </xf>
    <xf numFmtId="201" fontId="104" fillId="0" borderId="6">
      <alignment/>
      <protection/>
    </xf>
    <xf numFmtId="201" fontId="103" fillId="0" borderId="6">
      <alignment horizontal="center" vertical="center" wrapText="1"/>
      <protection/>
    </xf>
    <xf numFmtId="201" fontId="103" fillId="0" borderId="6">
      <alignment vertical="top" wrapText="1"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140" fillId="0" borderId="25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41" fillId="0" borderId="26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42" fillId="0" borderId="27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1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28" applyBorder="0">
      <alignment horizontal="center" vertical="center" wrapText="1"/>
      <protection/>
    </xf>
    <xf numFmtId="177" fontId="49" fillId="9" borderId="3">
      <alignment/>
      <protection/>
    </xf>
    <xf numFmtId="4" fontId="16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43" fillId="0" borderId="29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3" fontId="49" fillId="0" borderId="6" applyBorder="0">
      <alignment vertical="center"/>
      <protection/>
    </xf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144" fillId="82" borderId="30" applyNumberFormat="0" applyAlignment="0" applyProtection="0"/>
    <xf numFmtId="0" fontId="29" fillId="55" borderId="5" applyNumberFormat="0" applyAlignment="0" applyProtection="0"/>
    <xf numFmtId="0" fontId="29" fillId="83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29" fillId="55" borderId="5" applyNumberFormat="0" applyAlignment="0" applyProtection="0"/>
    <xf numFmtId="0" fontId="0" fillId="0" borderId="0">
      <alignment wrapText="1"/>
      <protection/>
    </xf>
    <xf numFmtId="0" fontId="109" fillId="0" borderId="0">
      <alignment horizontal="center" vertical="top" wrapText="1"/>
      <protection/>
    </xf>
    <xf numFmtId="0" fontId="111" fillId="0" borderId="0">
      <alignment horizontal="centerContinuous" vertical="center"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203" fontId="105" fillId="3" borderId="6">
      <alignment wrapText="1"/>
      <protection/>
    </xf>
    <xf numFmtId="0" fontId="1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7" fontId="112" fillId="0" borderId="0">
      <alignment/>
      <protection/>
    </xf>
    <xf numFmtId="0" fontId="146" fillId="84" borderId="0" applyNumberFormat="0" applyBorder="0" applyAlignment="0" applyProtection="0"/>
    <xf numFmtId="0" fontId="31" fillId="4" borderId="0" applyNumberFormat="0" applyBorder="0" applyAlignment="0" applyProtection="0"/>
    <xf numFmtId="0" fontId="31" fillId="8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7" fontId="113" fillId="0" borderId="0">
      <alignment horizontal="righ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20" fillId="0" borderId="0">
      <alignment/>
      <protection/>
    </xf>
    <xf numFmtId="0" fontId="14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30" fillId="0" borderId="0">
      <alignment/>
      <protection/>
    </xf>
    <xf numFmtId="0" fontId="0" fillId="0" borderId="0">
      <alignment/>
      <protection/>
    </xf>
    <xf numFmtId="0" fontId="130" fillId="0" borderId="0">
      <alignment/>
      <protection/>
    </xf>
    <xf numFmtId="0" fontId="0" fillId="0" borderId="0">
      <alignment/>
      <protection/>
    </xf>
    <xf numFmtId="0" fontId="1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1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3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30" fillId="0" borderId="0">
      <alignment/>
      <protection/>
    </xf>
    <xf numFmtId="0" fontId="20" fillId="0" borderId="0">
      <alignment/>
      <protection/>
    </xf>
    <xf numFmtId="0" fontId="13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37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47" fillId="0" borderId="0">
      <alignment/>
      <protection/>
    </xf>
    <xf numFmtId="0" fontId="8" fillId="0" borderId="0">
      <alignment/>
      <protection/>
    </xf>
    <xf numFmtId="0" fontId="1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" fontId="114" fillId="0" borderId="6">
      <alignment horizontal="left" vertical="center"/>
      <protection/>
    </xf>
    <xf numFmtId="0" fontId="149" fillId="86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1" fontId="115" fillId="0" borderId="6">
      <alignment vertical="top"/>
      <protection/>
    </xf>
    <xf numFmtId="167" fontId="116" fillId="4" borderId="17" applyNumberFormat="0" applyBorder="0" applyAlignment="0">
      <protection locked="0"/>
    </xf>
    <xf numFmtId="0" fontId="1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87" borderId="31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0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88" borderId="14" applyNumberForma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0" fontId="37" fillId="57" borderId="14" applyNumberFormat="0" applyFont="0" applyAlignment="0" applyProtection="0"/>
    <xf numFmtId="49" fontId="105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4" fontId="117" fillId="0" borderId="6">
      <alignment/>
      <protection/>
    </xf>
    <xf numFmtId="0" fontId="0" fillId="0" borderId="6" applyNumberFormat="0" applyFont="0" applyFill="0" applyAlignment="0" applyProtection="0"/>
    <xf numFmtId="3" fontId="118" fillId="89" borderId="1">
      <alignment horizontal="justify" vertical="center"/>
      <protection/>
    </xf>
    <xf numFmtId="0" fontId="151" fillId="0" borderId="32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8" fillId="0" borderId="0">
      <alignment/>
      <protection/>
    </xf>
    <xf numFmtId="170" fontId="17" fillId="0" borderId="0">
      <alignment vertical="top"/>
      <protection/>
    </xf>
    <xf numFmtId="170" fontId="17" fillId="0" borderId="0">
      <alignment vertical="top"/>
      <protection/>
    </xf>
    <xf numFmtId="38" fontId="17" fillId="0" borderId="0">
      <alignment vertical="top"/>
      <protection/>
    </xf>
    <xf numFmtId="49" fontId="152" fillId="90" borderId="33" applyBorder="0" applyProtection="0">
      <alignment horizontal="left" vertical="center"/>
    </xf>
    <xf numFmtId="49" fontId="113" fillId="0" borderId="0">
      <alignment/>
      <protection/>
    </xf>
    <xf numFmtId="49" fontId="119" fillId="0" borderId="0">
      <alignment vertical="top"/>
      <protection/>
    </xf>
    <xf numFmtId="167" fontId="73" fillId="0" borderId="0" applyFill="0" applyBorder="0" applyAlignment="0" applyProtection="0"/>
    <xf numFmtId="167" fontId="73" fillId="0" borderId="0" applyFill="0" applyBorder="0" applyAlignment="0" applyProtection="0"/>
    <xf numFmtId="167" fontId="73" fillId="0" borderId="0" applyFill="0" applyBorder="0" applyAlignment="0" applyProtection="0"/>
    <xf numFmtId="167" fontId="73" fillId="0" borderId="0" applyFill="0" applyBorder="0" applyAlignment="0" applyProtection="0"/>
    <xf numFmtId="167" fontId="73" fillId="0" borderId="0" applyFill="0" applyBorder="0" applyAlignment="0" applyProtection="0"/>
    <xf numFmtId="167" fontId="73" fillId="0" borderId="0" applyFill="0" applyBorder="0" applyAlignment="0" applyProtection="0"/>
    <xf numFmtId="167" fontId="73" fillId="0" borderId="0" applyFill="0" applyBorder="0" applyAlignment="0" applyProtection="0"/>
    <xf numFmtId="167" fontId="73" fillId="0" borderId="0" applyFill="0" applyBorder="0" applyAlignment="0" applyProtection="0"/>
    <xf numFmtId="167" fontId="73" fillId="0" borderId="0" applyFill="0" applyBorder="0" applyAlignment="0" applyProtection="0"/>
    <xf numFmtId="0" fontId="15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208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" fontId="16" fillId="3" borderId="0" applyBorder="0">
      <alignment horizontal="right"/>
      <protection/>
    </xf>
    <xf numFmtId="4" fontId="16" fillId="3" borderId="0" applyBorder="0">
      <alignment horizontal="right"/>
      <protection/>
    </xf>
    <xf numFmtId="4" fontId="16" fillId="3" borderId="0" applyBorder="0">
      <alignment horizontal="right"/>
      <protection/>
    </xf>
    <xf numFmtId="4" fontId="16" fillId="10" borderId="34" applyBorder="0">
      <alignment horizontal="right"/>
      <protection/>
    </xf>
    <xf numFmtId="4" fontId="16" fillId="3" borderId="6" applyFont="0" applyBorder="0">
      <alignment horizontal="right"/>
      <protection/>
    </xf>
    <xf numFmtId="0" fontId="154" fillId="91" borderId="0" applyNumberFormat="0" applyBorder="0" applyAlignment="0" applyProtection="0"/>
    <xf numFmtId="0" fontId="36" fillId="3" borderId="0" applyNumberFormat="0" applyBorder="0" applyAlignment="0" applyProtection="0"/>
    <xf numFmtId="0" fontId="36" fillId="1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10" fontId="0" fillId="0" borderId="1">
      <alignment vertical="top" wrapText="1"/>
      <protection/>
    </xf>
    <xf numFmtId="211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12" fontId="41" fillId="0" borderId="0">
      <alignment/>
      <protection locked="0"/>
    </xf>
    <xf numFmtId="49" fontId="103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103" fillId="0" borderId="6">
      <alignment horizontal="center" vertical="center" wrapText="1"/>
      <protection/>
    </xf>
    <xf numFmtId="49" fontId="50" fillId="0" borderId="6" applyNumberFormat="0" applyFill="0" applyAlignment="0" applyProtection="0"/>
    <xf numFmtId="203" fontId="0" fillId="0" borderId="0">
      <alignment/>
      <protection/>
    </xf>
    <xf numFmtId="0" fontId="28" fillId="0" borderId="22" applyNumberFormat="0" applyFill="0" applyAlignment="0" applyProtection="0"/>
    <xf numFmtId="0" fontId="22" fillId="22" borderId="4" applyNumberFormat="0" applyAlignment="0" applyProtection="0"/>
    <xf numFmtId="0" fontId="28" fillId="0" borderId="22" applyNumberFormat="0" applyFill="0" applyAlignment="0" applyProtection="0"/>
    <xf numFmtId="0" fontId="32" fillId="14" borderId="0" applyNumberFormat="0" applyBorder="0" applyAlignment="0" applyProtection="0"/>
    <xf numFmtId="0" fontId="21" fillId="69" borderId="0" applyNumberFormat="0" applyBorder="0" applyAlignment="0" applyProtection="0"/>
    <xf numFmtId="0" fontId="32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88" borderId="14" applyNumberFormat="0" applyAlignment="0" applyProtection="0"/>
    <xf numFmtId="0" fontId="25" fillId="0" borderId="8" applyNumberFormat="0" applyFill="0" applyAlignment="0" applyProtection="0"/>
    <xf numFmtId="0" fontId="37" fillId="88" borderId="14" applyNumberFormat="0" applyAlignment="0" applyProtection="0"/>
    <xf numFmtId="0" fontId="21" fillId="32" borderId="0" applyNumberFormat="0" applyBorder="0" applyAlignment="0" applyProtection="0"/>
    <xf numFmtId="0" fontId="34" fillId="0" borderId="11" applyNumberFormat="0" applyFill="0" applyAlignment="0" applyProtection="0"/>
    <xf numFmtId="0" fontId="29" fillId="83" borderId="5" applyNumberFormat="0" applyAlignment="0" applyProtection="0"/>
    <xf numFmtId="0" fontId="35" fillId="0" borderId="0" applyNumberFormat="0" applyFill="0" applyBorder="0" applyAlignment="0" applyProtection="0"/>
    <xf numFmtId="0" fontId="37" fillId="0" borderId="0">
      <alignment/>
      <protection/>
    </xf>
  </cellStyleXfs>
  <cellXfs count="40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1" fillId="92" borderId="0" xfId="1705" applyFont="1" applyFill="1">
      <alignment/>
      <protection/>
    </xf>
    <xf numFmtId="0" fontId="13" fillId="92" borderId="0" xfId="1705" applyFont="1" applyFill="1">
      <alignment/>
      <protection/>
    </xf>
    <xf numFmtId="0" fontId="9" fillId="92" borderId="0" xfId="1743" applyFont="1" applyFill="1">
      <alignment/>
      <protection/>
    </xf>
    <xf numFmtId="0" fontId="130" fillId="0" borderId="0" xfId="1706">
      <alignment/>
      <protection/>
    </xf>
    <xf numFmtId="0" fontId="3" fillId="0" borderId="0" xfId="1791" applyFont="1" applyFill="1" applyAlignment="1">
      <alignment horizontal="right"/>
      <protection/>
    </xf>
    <xf numFmtId="0" fontId="10" fillId="11" borderId="35" xfId="1730" applyNumberFormat="1" applyFont="1" applyFill="1" applyBorder="1" applyAlignment="1">
      <alignment horizontal="center" vertical="center" wrapText="1"/>
      <protection/>
    </xf>
    <xf numFmtId="0" fontId="12" fillId="0" borderId="42" xfId="1730" applyFont="1" applyFill="1" applyBorder="1" applyAlignment="1">
      <alignment horizontal="center" vertical="center" wrapText="1"/>
      <protection/>
    </xf>
    <xf numFmtId="43" fontId="10" fillId="0" borderId="43" xfId="1706" applyNumberFormat="1" applyFont="1" applyBorder="1" applyAlignment="1">
      <alignment horizontal="center" vertical="center"/>
      <protection/>
    </xf>
    <xf numFmtId="43" fontId="10" fillId="0" borderId="42" xfId="1706" applyNumberFormat="1" applyFont="1" applyBorder="1" applyAlignment="1">
      <alignment horizontal="center" vertical="center"/>
      <protection/>
    </xf>
    <xf numFmtId="43" fontId="10" fillId="0" borderId="44" xfId="1706" applyNumberFormat="1" applyFont="1" applyBorder="1" applyAlignment="1">
      <alignment horizontal="center" vertical="center"/>
      <protection/>
    </xf>
    <xf numFmtId="43" fontId="10" fillId="0" borderId="6" xfId="1706" applyNumberFormat="1" applyFont="1" applyBorder="1" applyAlignment="1">
      <alignment horizontal="center" vertical="center"/>
      <protection/>
    </xf>
    <xf numFmtId="43" fontId="10" fillId="0" borderId="33" xfId="1706" applyNumberFormat="1" applyFont="1" applyBorder="1" applyAlignment="1">
      <alignment horizontal="center" vertical="center"/>
      <protection/>
    </xf>
    <xf numFmtId="43" fontId="10" fillId="11" borderId="6" xfId="1706" applyNumberFormat="1" applyFont="1" applyFill="1" applyBorder="1" applyAlignment="1">
      <alignment horizontal="center" vertical="center"/>
      <protection/>
    </xf>
    <xf numFmtId="43" fontId="10" fillId="11" borderId="33" xfId="1706" applyNumberFormat="1" applyFont="1" applyFill="1" applyBorder="1" applyAlignment="1">
      <alignment horizontal="center" vertical="center"/>
      <protection/>
    </xf>
    <xf numFmtId="43" fontId="10" fillId="11" borderId="39" xfId="1706" applyNumberFormat="1" applyFont="1" applyFill="1" applyBorder="1" applyAlignment="1">
      <alignment horizontal="center" vertical="center"/>
      <protection/>
    </xf>
    <xf numFmtId="43" fontId="12" fillId="0" borderId="6" xfId="1699" applyNumberFormat="1" applyFont="1" applyFill="1" applyBorder="1" applyAlignment="1">
      <alignment horizontal="center" vertical="center"/>
      <protection/>
    </xf>
    <xf numFmtId="43" fontId="12" fillId="0" borderId="33" xfId="1699" applyNumberFormat="1" applyFont="1" applyFill="1" applyBorder="1" applyAlignment="1">
      <alignment horizontal="center" vertical="center"/>
      <protection/>
    </xf>
    <xf numFmtId="43" fontId="12" fillId="0" borderId="39" xfId="1699" applyNumberFormat="1" applyFont="1" applyFill="1" applyBorder="1" applyAlignment="1">
      <alignment horizontal="center" vertical="center"/>
      <protection/>
    </xf>
    <xf numFmtId="43" fontId="10" fillId="0" borderId="6" xfId="1706" applyNumberFormat="1" applyFont="1" applyFill="1" applyBorder="1" applyAlignment="1">
      <alignment horizontal="left" vertical="center" wrapText="1"/>
      <protection/>
    </xf>
    <xf numFmtId="43" fontId="10" fillId="0" borderId="33" xfId="1706" applyNumberFormat="1" applyFont="1" applyFill="1" applyBorder="1" applyAlignment="1">
      <alignment horizontal="left" vertical="center" wrapText="1"/>
      <protection/>
    </xf>
    <xf numFmtId="43" fontId="10" fillId="0" borderId="39" xfId="1706" applyNumberFormat="1" applyFont="1" applyFill="1" applyBorder="1" applyAlignment="1">
      <alignment horizontal="left" vertical="center" wrapText="1"/>
      <protection/>
    </xf>
    <xf numFmtId="43" fontId="10" fillId="0" borderId="33" xfId="1706" applyNumberFormat="1" applyFont="1" applyFill="1" applyBorder="1" applyAlignment="1">
      <alignment horizontal="center" vertical="center"/>
      <protection/>
    </xf>
    <xf numFmtId="43" fontId="10" fillId="0" borderId="6" xfId="1706" applyNumberFormat="1" applyFont="1" applyFill="1" applyBorder="1" applyAlignment="1">
      <alignment horizontal="center" vertical="center"/>
      <protection/>
    </xf>
    <xf numFmtId="43" fontId="10" fillId="0" borderId="39" xfId="1706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/>
    </xf>
    <xf numFmtId="0" fontId="155" fillId="0" borderId="0" xfId="1706" applyFont="1" applyAlignment="1">
      <alignment horizontal="center" wrapText="1"/>
      <protection/>
    </xf>
    <xf numFmtId="0" fontId="10" fillId="11" borderId="6" xfId="1730" applyNumberFormat="1" applyFont="1" applyFill="1" applyBorder="1" applyAlignment="1">
      <alignment horizontal="center" vertical="center" wrapText="1"/>
      <protection/>
    </xf>
    <xf numFmtId="0" fontId="10" fillId="11" borderId="39" xfId="1730" applyNumberFormat="1" applyFont="1" applyFill="1" applyBorder="1" applyAlignment="1">
      <alignment horizontal="center" vertical="center" wrapText="1"/>
      <protection/>
    </xf>
    <xf numFmtId="0" fontId="155" fillId="0" borderId="0" xfId="1706" applyFont="1" applyAlignment="1">
      <alignment horizontal="center" wrapText="1"/>
      <protection/>
    </xf>
    <xf numFmtId="0" fontId="10" fillId="11" borderId="36" xfId="1730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56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0" fillId="11" borderId="33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39" xfId="0" applyFont="1" applyFill="1" applyBorder="1" applyAlignment="1">
      <alignment horizontal="center" vertical="center" wrapText="1"/>
    </xf>
    <xf numFmtId="0" fontId="10" fillId="11" borderId="45" xfId="0" applyFont="1" applyFill="1" applyBorder="1" applyAlignment="1">
      <alignment horizontal="center" vertical="center" wrapText="1"/>
    </xf>
    <xf numFmtId="0" fontId="12" fillId="11" borderId="46" xfId="0" applyFont="1" applyFill="1" applyBorder="1" applyAlignment="1">
      <alignment horizontal="center"/>
    </xf>
    <xf numFmtId="0" fontId="12" fillId="11" borderId="47" xfId="0" applyFont="1" applyFill="1" applyBorder="1" applyAlignment="1">
      <alignment horizontal="center"/>
    </xf>
    <xf numFmtId="165" fontId="12" fillId="11" borderId="46" xfId="0" applyNumberFormat="1" applyFont="1" applyFill="1" applyBorder="1" applyAlignment="1">
      <alignment horizontal="center"/>
    </xf>
    <xf numFmtId="165" fontId="12" fillId="11" borderId="47" xfId="0" applyNumberFormat="1" applyFont="1" applyFill="1" applyBorder="1" applyAlignment="1">
      <alignment horizontal="center"/>
    </xf>
    <xf numFmtId="0" fontId="12" fillId="11" borderId="48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0" fontId="1" fillId="11" borderId="48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2" fillId="93" borderId="34" xfId="0" applyFont="1" applyFill="1" applyBorder="1" applyAlignment="1">
      <alignment horizontal="center" vertical="center" wrapText="1"/>
    </xf>
    <xf numFmtId="0" fontId="12" fillId="93" borderId="49" xfId="0" applyFont="1" applyFill="1" applyBorder="1" applyAlignment="1">
      <alignment horizontal="center" vertical="center" wrapText="1"/>
    </xf>
    <xf numFmtId="0" fontId="12" fillId="93" borderId="50" xfId="0" applyFont="1" applyFill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3" fontId="10" fillId="0" borderId="6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3" fontId="10" fillId="0" borderId="39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11" borderId="33" xfId="0" applyNumberFormat="1" applyFont="1" applyFill="1" applyBorder="1" applyAlignment="1">
      <alignment horizontal="center" vertical="center" wrapText="1"/>
    </xf>
    <xf numFmtId="49" fontId="10" fillId="11" borderId="6" xfId="0" applyNumberFormat="1" applyFont="1" applyFill="1" applyBorder="1" applyAlignment="1">
      <alignment horizontal="center" vertical="center" wrapText="1"/>
    </xf>
    <xf numFmtId="43" fontId="10" fillId="11" borderId="6" xfId="0" applyNumberFormat="1" applyFont="1" applyFill="1" applyBorder="1" applyAlignment="1">
      <alignment horizontal="center" vertical="center"/>
    </xf>
    <xf numFmtId="43" fontId="10" fillId="11" borderId="39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49" fontId="12" fillId="0" borderId="6" xfId="1953" applyNumberFormat="1" applyFont="1" applyFill="1" applyBorder="1" applyAlignment="1">
      <alignment vertical="center" wrapText="1"/>
      <protection/>
    </xf>
    <xf numFmtId="43" fontId="12" fillId="0" borderId="6" xfId="0" applyNumberFormat="1" applyFont="1" applyFill="1" applyBorder="1" applyAlignment="1">
      <alignment horizontal="center" vertical="center"/>
    </xf>
    <xf numFmtId="1" fontId="12" fillId="0" borderId="6" xfId="1953" applyNumberFormat="1" applyFont="1" applyFill="1" applyBorder="1" applyAlignment="1">
      <alignment horizontal="center" vertical="center"/>
      <protection/>
    </xf>
    <xf numFmtId="43" fontId="12" fillId="0" borderId="39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43" fontId="10" fillId="0" borderId="6" xfId="0" applyNumberFormat="1" applyFont="1" applyFill="1" applyBorder="1" applyAlignment="1">
      <alignment horizontal="center" vertical="center"/>
    </xf>
    <xf numFmtId="43" fontId="10" fillId="0" borderId="39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3" fontId="12" fillId="0" borderId="6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43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vertical="center" wrapText="1"/>
      <protection/>
    </xf>
    <xf numFmtId="0" fontId="12" fillId="0" borderId="6" xfId="0" applyFont="1" applyFill="1" applyBorder="1" applyAlignment="1" applyProtection="1">
      <alignment horizontal="center" vertical="center" wrapText="1"/>
      <protection/>
    </xf>
    <xf numFmtId="49" fontId="12" fillId="0" borderId="6" xfId="0" applyNumberFormat="1" applyFont="1" applyFill="1" applyBorder="1" applyAlignment="1">
      <alignment horizontal="left" vertical="center" wrapText="1"/>
    </xf>
    <xf numFmtId="4" fontId="156" fillId="0" borderId="6" xfId="0" applyNumberFormat="1" applyFont="1" applyFill="1" applyBorder="1" applyAlignment="1">
      <alignment horizontal="center" vertical="center"/>
    </xf>
    <xf numFmtId="43" fontId="156" fillId="0" borderId="6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1" fontId="12" fillId="0" borderId="35" xfId="0" applyNumberFormat="1" applyFont="1" applyFill="1" applyBorder="1" applyAlignment="1">
      <alignment horizontal="center" vertical="center"/>
    </xf>
    <xf numFmtId="43" fontId="12" fillId="0" borderId="36" xfId="0" applyNumberFormat="1" applyFont="1" applyFill="1" applyBorder="1" applyAlignment="1">
      <alignment horizontal="left" vertical="center" wrapText="1"/>
    </xf>
    <xf numFmtId="43" fontId="12" fillId="0" borderId="36" xfId="0" applyNumberFormat="1" applyFont="1" applyFill="1" applyBorder="1" applyAlignment="1">
      <alignment horizontal="center" vertical="center"/>
    </xf>
    <xf numFmtId="43" fontId="10" fillId="0" borderId="36" xfId="0" applyNumberFormat="1" applyFont="1" applyFill="1" applyBorder="1" applyAlignment="1">
      <alignment horizontal="center" vertical="center"/>
    </xf>
    <xf numFmtId="1" fontId="12" fillId="0" borderId="36" xfId="1953" applyNumberFormat="1" applyFont="1" applyFill="1" applyBorder="1" applyAlignment="1">
      <alignment horizontal="center" vertical="center"/>
      <protection/>
    </xf>
    <xf numFmtId="43" fontId="12" fillId="0" borderId="4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56" fillId="0" borderId="0" xfId="0" applyFont="1" applyAlignment="1">
      <alignment horizontal="center"/>
    </xf>
    <xf numFmtId="0" fontId="12" fillId="0" borderId="43" xfId="1730" applyNumberFormat="1" applyFont="1" applyFill="1" applyBorder="1" applyAlignment="1">
      <alignment horizontal="center" vertical="center" wrapText="1"/>
      <protection/>
    </xf>
    <xf numFmtId="1" fontId="10" fillId="0" borderId="42" xfId="1706" applyNumberFormat="1" applyFont="1" applyBorder="1" applyAlignment="1">
      <alignment horizontal="center" vertical="center"/>
      <protection/>
    </xf>
    <xf numFmtId="1" fontId="10" fillId="0" borderId="33" xfId="1706" applyNumberFormat="1" applyFont="1" applyBorder="1" applyAlignment="1">
      <alignment horizontal="center" vertical="center"/>
      <protection/>
    </xf>
    <xf numFmtId="43" fontId="10" fillId="0" borderId="6" xfId="1706" applyNumberFormat="1" applyFont="1" applyFill="1" applyBorder="1" applyAlignment="1">
      <alignment horizontal="center" vertical="center" wrapText="1"/>
      <protection/>
    </xf>
    <xf numFmtId="43" fontId="10" fillId="0" borderId="33" xfId="1706" applyNumberFormat="1" applyFont="1" applyFill="1" applyBorder="1" applyAlignment="1">
      <alignment horizontal="center" vertical="center" wrapText="1"/>
      <protection/>
    </xf>
    <xf numFmtId="43" fontId="10" fillId="0" borderId="39" xfId="1706" applyNumberFormat="1" applyFont="1" applyFill="1" applyBorder="1" applyAlignment="1">
      <alignment horizontal="center" vertical="center" wrapText="1"/>
      <protection/>
    </xf>
    <xf numFmtId="43" fontId="10" fillId="0" borderId="33" xfId="1706" applyNumberFormat="1" applyFont="1" applyFill="1" applyBorder="1" applyAlignment="1">
      <alignment vertical="center" wrapText="1"/>
      <protection/>
    </xf>
    <xf numFmtId="43" fontId="10" fillId="0" borderId="6" xfId="1706" applyNumberFormat="1" applyFont="1" applyFill="1" applyBorder="1" applyAlignment="1">
      <alignment vertical="center" wrapText="1"/>
      <protection/>
    </xf>
    <xf numFmtId="49" fontId="10" fillId="11" borderId="33" xfId="1706" applyNumberFormat="1" applyFont="1" applyFill="1" applyBorder="1" applyAlignment="1">
      <alignment horizontal="center" vertical="center" wrapText="1"/>
      <protection/>
    </xf>
    <xf numFmtId="0" fontId="12" fillId="0" borderId="33" xfId="1699" applyFont="1" applyFill="1" applyBorder="1" applyAlignment="1">
      <alignment horizontal="center" vertical="center"/>
      <protection/>
    </xf>
    <xf numFmtId="49" fontId="10" fillId="0" borderId="33" xfId="1706" applyNumberFormat="1" applyFont="1" applyFill="1" applyBorder="1" applyAlignment="1">
      <alignment horizontal="center" vertical="center" wrapText="1"/>
      <protection/>
    </xf>
    <xf numFmtId="1" fontId="10" fillId="0" borderId="33" xfId="1706" applyNumberFormat="1" applyFont="1" applyFill="1" applyBorder="1" applyAlignment="1">
      <alignment horizontal="center" vertical="center"/>
      <protection/>
    </xf>
    <xf numFmtId="43" fontId="10" fillId="0" borderId="33" xfId="1706" applyNumberFormat="1" applyFont="1" applyFill="1" applyBorder="1" applyAlignment="1">
      <alignment vertical="top" wrapText="1"/>
      <protection/>
    </xf>
    <xf numFmtId="43" fontId="10" fillId="0" borderId="6" xfId="1706" applyNumberFormat="1" applyFont="1" applyFill="1" applyBorder="1" applyAlignment="1">
      <alignment vertical="top" wrapText="1"/>
      <protection/>
    </xf>
    <xf numFmtId="43" fontId="12" fillId="0" borderId="33" xfId="1706" applyNumberFormat="1" applyFont="1" applyFill="1" applyBorder="1" applyAlignment="1">
      <alignment horizontal="center" vertical="center"/>
      <protection/>
    </xf>
    <xf numFmtId="43" fontId="12" fillId="0" borderId="6" xfId="1706" applyNumberFormat="1" applyFont="1" applyFill="1" applyBorder="1" applyAlignment="1">
      <alignment horizontal="center" vertical="center"/>
      <protection/>
    </xf>
    <xf numFmtId="43" fontId="12" fillId="0" borderId="39" xfId="1706" applyNumberFormat="1" applyFont="1" applyFill="1" applyBorder="1" applyAlignment="1">
      <alignment horizontal="center" vertical="center"/>
      <protection/>
    </xf>
    <xf numFmtId="43" fontId="10" fillId="11" borderId="6" xfId="1706" applyNumberFormat="1" applyFont="1" applyFill="1" applyBorder="1" applyAlignment="1">
      <alignment horizontal="center" vertical="center" wrapText="1"/>
      <protection/>
    </xf>
    <xf numFmtId="43" fontId="10" fillId="11" borderId="33" xfId="1706" applyNumberFormat="1" applyFont="1" applyFill="1" applyBorder="1" applyAlignment="1">
      <alignment horizontal="center" vertical="center" wrapText="1"/>
      <protection/>
    </xf>
    <xf numFmtId="43" fontId="10" fillId="11" borderId="39" xfId="1706" applyNumberFormat="1" applyFont="1" applyFill="1" applyBorder="1" applyAlignment="1">
      <alignment horizontal="center" vertical="center" wrapText="1"/>
      <protection/>
    </xf>
    <xf numFmtId="0" fontId="12" fillId="0" borderId="35" xfId="1699" applyFont="1" applyFill="1" applyBorder="1" applyAlignment="1">
      <alignment horizontal="center" vertical="center"/>
      <protection/>
    </xf>
    <xf numFmtId="43" fontId="12" fillId="0" borderId="36" xfId="1699" applyNumberFormat="1" applyFont="1" applyFill="1" applyBorder="1" applyAlignment="1">
      <alignment horizontal="center" vertical="center"/>
      <protection/>
    </xf>
    <xf numFmtId="43" fontId="12" fillId="0" borderId="35" xfId="1699" applyNumberFormat="1" applyFont="1" applyFill="1" applyBorder="1" applyAlignment="1">
      <alignment horizontal="center" vertical="center"/>
      <protection/>
    </xf>
    <xf numFmtId="43" fontId="12" fillId="0" borderId="41" xfId="1699" applyNumberFormat="1" applyFont="1" applyFill="1" applyBorder="1" applyAlignment="1">
      <alignment horizontal="center" vertical="center"/>
      <protection/>
    </xf>
    <xf numFmtId="41" fontId="9" fillId="93" borderId="0" xfId="1701" applyNumberFormat="1" applyFont="1" applyFill="1">
      <alignment/>
      <protection/>
    </xf>
    <xf numFmtId="0" fontId="9" fillId="93" borderId="0" xfId="1701" applyFont="1" applyFill="1">
      <alignment/>
      <protection/>
    </xf>
    <xf numFmtId="0" fontId="6" fillId="0" borderId="0" xfId="1701" applyFont="1">
      <alignment/>
      <protection/>
    </xf>
    <xf numFmtId="43" fontId="6" fillId="0" borderId="0" xfId="1701" applyNumberFormat="1" applyFont="1">
      <alignment/>
      <protection/>
    </xf>
    <xf numFmtId="0" fontId="9" fillId="0" borderId="0" xfId="1791" applyFont="1" applyFill="1" applyAlignment="1">
      <alignment horizontal="right"/>
      <protection/>
    </xf>
    <xf numFmtId="0" fontId="1" fillId="0" borderId="0" xfId="1701" applyFont="1">
      <alignment/>
      <protection/>
    </xf>
    <xf numFmtId="43" fontId="1" fillId="0" borderId="0" xfId="1701" applyNumberFormat="1" applyFont="1">
      <alignment/>
      <protection/>
    </xf>
    <xf numFmtId="0" fontId="12" fillId="0" borderId="51" xfId="1701" applyFont="1" applyBorder="1" applyAlignment="1">
      <alignment horizontal="center" vertical="center" wrapText="1"/>
      <protection/>
    </xf>
    <xf numFmtId="43" fontId="12" fillId="0" borderId="51" xfId="1701" applyNumberFormat="1" applyFont="1" applyBorder="1" applyAlignment="1">
      <alignment horizontal="center" vertical="center" wrapText="1"/>
      <protection/>
    </xf>
    <xf numFmtId="41" fontId="10" fillId="0" borderId="42" xfId="1701" applyNumberFormat="1" applyFont="1" applyFill="1" applyBorder="1" applyAlignment="1">
      <alignment horizontal="center" vertical="center"/>
      <protection/>
    </xf>
    <xf numFmtId="0" fontId="10" fillId="0" borderId="43" xfId="1701" applyFont="1" applyFill="1" applyBorder="1" applyAlignment="1">
      <alignment horizontal="center" vertical="center"/>
      <protection/>
    </xf>
    <xf numFmtId="43" fontId="10" fillId="0" borderId="43" xfId="1701" applyNumberFormat="1" applyFont="1" applyFill="1" applyBorder="1" applyAlignment="1">
      <alignment horizontal="center" vertical="center"/>
      <protection/>
    </xf>
    <xf numFmtId="0" fontId="10" fillId="0" borderId="44" xfId="1701" applyFont="1" applyFill="1" applyBorder="1" applyAlignment="1">
      <alignment horizontal="center" vertical="center"/>
      <protection/>
    </xf>
    <xf numFmtId="166" fontId="10" fillId="0" borderId="33" xfId="1701" applyNumberFormat="1" applyFont="1" applyFill="1" applyBorder="1" applyAlignment="1">
      <alignment horizontal="center" vertical="center" wrapText="1"/>
      <protection/>
    </xf>
    <xf numFmtId="0" fontId="10" fillId="0" borderId="6" xfId="1701" applyFont="1" applyFill="1" applyBorder="1" applyAlignment="1">
      <alignment horizontal="center" vertical="center" wrapText="1"/>
      <protection/>
    </xf>
    <xf numFmtId="0" fontId="10" fillId="0" borderId="39" xfId="1701" applyFont="1" applyFill="1" applyBorder="1" applyAlignment="1">
      <alignment horizontal="center" vertical="center" wrapText="1"/>
      <protection/>
    </xf>
    <xf numFmtId="166" fontId="10" fillId="93" borderId="33" xfId="1701" applyNumberFormat="1" applyFont="1" applyFill="1" applyBorder="1" applyAlignment="1">
      <alignment horizontal="center" vertical="center" wrapText="1"/>
      <protection/>
    </xf>
    <xf numFmtId="0" fontId="10" fillId="93" borderId="6" xfId="1701" applyFont="1" applyFill="1" applyBorder="1" applyAlignment="1">
      <alignment horizontal="center" vertical="center" wrapText="1"/>
      <protection/>
    </xf>
    <xf numFmtId="0" fontId="10" fillId="93" borderId="52" xfId="1701" applyFont="1" applyFill="1" applyBorder="1" applyAlignment="1">
      <alignment horizontal="center" vertical="center"/>
      <protection/>
    </xf>
    <xf numFmtId="4" fontId="10" fillId="93" borderId="52" xfId="1701" applyNumberFormat="1" applyFont="1" applyFill="1" applyBorder="1" applyAlignment="1">
      <alignment horizontal="center" vertical="center"/>
      <protection/>
    </xf>
    <xf numFmtId="43" fontId="10" fillId="93" borderId="52" xfId="1701" applyNumberFormat="1" applyFont="1" applyFill="1" applyBorder="1" applyAlignment="1">
      <alignment horizontal="center" vertical="center"/>
      <protection/>
    </xf>
    <xf numFmtId="0" fontId="10" fillId="93" borderId="39" xfId="1701" applyFont="1" applyFill="1" applyBorder="1" applyAlignment="1">
      <alignment horizontal="center" vertical="center"/>
      <protection/>
    </xf>
    <xf numFmtId="166" fontId="10" fillId="11" borderId="33" xfId="1701" applyNumberFormat="1" applyFont="1" applyFill="1" applyBorder="1" applyAlignment="1">
      <alignment horizontal="center" vertical="center" wrapText="1"/>
      <protection/>
    </xf>
    <xf numFmtId="49" fontId="10" fillId="11" borderId="6" xfId="1701" applyNumberFormat="1" applyFont="1" applyFill="1" applyBorder="1" applyAlignment="1">
      <alignment horizontal="center" vertical="center" wrapText="1"/>
      <protection/>
    </xf>
    <xf numFmtId="0" fontId="10" fillId="11" borderId="52" xfId="1701" applyFont="1" applyFill="1" applyBorder="1" applyAlignment="1">
      <alignment horizontal="center" vertical="center"/>
      <protection/>
    </xf>
    <xf numFmtId="43" fontId="10" fillId="11" borderId="52" xfId="1701" applyNumberFormat="1" applyFont="1" applyFill="1" applyBorder="1" applyAlignment="1">
      <alignment horizontal="center" vertical="center"/>
      <protection/>
    </xf>
    <xf numFmtId="0" fontId="10" fillId="11" borderId="39" xfId="1701" applyFont="1" applyFill="1" applyBorder="1" applyAlignment="1">
      <alignment horizontal="center" vertical="center"/>
      <protection/>
    </xf>
    <xf numFmtId="166" fontId="12" fillId="93" borderId="33" xfId="1701" applyNumberFormat="1" applyFont="1" applyFill="1" applyBorder="1" applyAlignment="1">
      <alignment horizontal="center" vertical="center"/>
      <protection/>
    </xf>
    <xf numFmtId="2" fontId="12" fillId="93" borderId="6" xfId="1953" applyNumberFormat="1" applyFont="1" applyFill="1" applyBorder="1" applyAlignment="1">
      <alignment vertical="center" wrapText="1"/>
      <protection/>
    </xf>
    <xf numFmtId="0" fontId="12" fillId="93" borderId="52" xfId="1701" applyFont="1" applyFill="1" applyBorder="1" applyAlignment="1">
      <alignment horizontal="center" vertical="center"/>
      <protection/>
    </xf>
    <xf numFmtId="167" fontId="12" fillId="93" borderId="52" xfId="1701" applyNumberFormat="1" applyFont="1" applyFill="1" applyBorder="1" applyAlignment="1">
      <alignment horizontal="center" vertical="center"/>
      <protection/>
    </xf>
    <xf numFmtId="0" fontId="12" fillId="93" borderId="52" xfId="1701" applyFont="1" applyFill="1" applyBorder="1" applyAlignment="1">
      <alignment horizontal="center" vertical="center" wrapText="1"/>
      <protection/>
    </xf>
    <xf numFmtId="43" fontId="12" fillId="93" borderId="52" xfId="1701" applyNumberFormat="1" applyFont="1" applyFill="1" applyBorder="1" applyAlignment="1">
      <alignment horizontal="center" vertical="center"/>
      <protection/>
    </xf>
    <xf numFmtId="1" fontId="12" fillId="0" borderId="52" xfId="1701" applyNumberFormat="1" applyFont="1" applyFill="1" applyBorder="1" applyAlignment="1">
      <alignment horizontal="center" vertical="center"/>
      <protection/>
    </xf>
    <xf numFmtId="43" fontId="12" fillId="0" borderId="52" xfId="1701" applyNumberFormat="1" applyFont="1" applyFill="1" applyBorder="1" applyAlignment="1">
      <alignment horizontal="center" vertical="center"/>
      <protection/>
    </xf>
    <xf numFmtId="0" fontId="12" fillId="93" borderId="39" xfId="1701" applyFont="1" applyFill="1" applyBorder="1" applyAlignment="1">
      <alignment horizontal="center" vertical="center"/>
      <protection/>
    </xf>
    <xf numFmtId="0" fontId="10" fillId="93" borderId="6" xfId="1701" applyFont="1" applyFill="1" applyBorder="1" applyAlignment="1">
      <alignment horizontal="left" vertical="center" wrapText="1"/>
      <protection/>
    </xf>
    <xf numFmtId="43" fontId="12" fillId="93" borderId="52" xfId="1701" applyNumberFormat="1" applyFont="1" applyFill="1" applyBorder="1" applyAlignment="1">
      <alignment horizontal="center" vertical="center" wrapText="1"/>
      <protection/>
    </xf>
    <xf numFmtId="43" fontId="12" fillId="93" borderId="39" xfId="1701" applyNumberFormat="1" applyFont="1" applyFill="1" applyBorder="1" applyAlignment="1">
      <alignment horizontal="center" vertical="center"/>
      <protection/>
    </xf>
    <xf numFmtId="0" fontId="12" fillId="93" borderId="6" xfId="1701" applyNumberFormat="1" applyFont="1" applyFill="1" applyBorder="1" applyAlignment="1">
      <alignment horizontal="left" vertical="center" wrapText="1"/>
      <protection/>
    </xf>
    <xf numFmtId="0" fontId="12" fillId="93" borderId="6" xfId="1701" applyFont="1" applyFill="1" applyBorder="1" applyAlignment="1">
      <alignment horizontal="center" vertical="center"/>
      <protection/>
    </xf>
    <xf numFmtId="0" fontId="11" fillId="93" borderId="6" xfId="1701" applyFont="1" applyFill="1" applyBorder="1">
      <alignment/>
      <protection/>
    </xf>
    <xf numFmtId="0" fontId="11" fillId="0" borderId="6" xfId="1701" applyFont="1" applyFill="1" applyBorder="1" applyAlignment="1">
      <alignment horizontal="center" vertical="center" wrapText="1"/>
      <protection/>
    </xf>
    <xf numFmtId="43" fontId="11" fillId="0" borderId="6" xfId="1701" applyNumberFormat="1" applyFont="1" applyFill="1" applyBorder="1" applyAlignment="1">
      <alignment horizontal="center" vertical="center"/>
      <protection/>
    </xf>
    <xf numFmtId="0" fontId="11" fillId="0" borderId="6" xfId="1701" applyFont="1" applyFill="1" applyBorder="1" applyAlignment="1">
      <alignment horizontal="center" vertical="center"/>
      <protection/>
    </xf>
    <xf numFmtId="0" fontId="12" fillId="0" borderId="52" xfId="1701" applyFont="1" applyFill="1" applyBorder="1" applyAlignment="1">
      <alignment horizontal="center" vertical="center"/>
      <protection/>
    </xf>
    <xf numFmtId="0" fontId="12" fillId="0" borderId="52" xfId="1701" applyFont="1" applyFill="1" applyBorder="1" applyAlignment="1">
      <alignment horizontal="center" vertical="center" wrapText="1"/>
      <protection/>
    </xf>
    <xf numFmtId="4" fontId="11" fillId="0" borderId="6" xfId="1701" applyNumberFormat="1" applyFont="1" applyFill="1" applyBorder="1" applyAlignment="1">
      <alignment horizontal="center" vertical="center"/>
      <protection/>
    </xf>
    <xf numFmtId="0" fontId="11" fillId="93" borderId="39" xfId="1701" applyFont="1" applyFill="1" applyBorder="1" applyAlignment="1">
      <alignment horizontal="center" vertical="center"/>
      <protection/>
    </xf>
    <xf numFmtId="43" fontId="10" fillId="0" borderId="52" xfId="1701" applyNumberFormat="1" applyFont="1" applyFill="1" applyBorder="1" applyAlignment="1">
      <alignment horizontal="center" vertical="center"/>
      <protection/>
    </xf>
    <xf numFmtId="4" fontId="12" fillId="0" borderId="52" xfId="1701" applyNumberFormat="1" applyFont="1" applyFill="1" applyBorder="1" applyAlignment="1">
      <alignment horizontal="center" vertical="center"/>
      <protection/>
    </xf>
    <xf numFmtId="166" fontId="10" fillId="93" borderId="33" xfId="1701" applyNumberFormat="1" applyFont="1" applyFill="1" applyBorder="1" applyAlignment="1">
      <alignment horizontal="center" vertical="center"/>
      <protection/>
    </xf>
    <xf numFmtId="4" fontId="12" fillId="93" borderId="52" xfId="1701" applyNumberFormat="1" applyFont="1" applyFill="1" applyBorder="1" applyAlignment="1">
      <alignment horizontal="center" vertical="center"/>
      <protection/>
    </xf>
    <xf numFmtId="43" fontId="11" fillId="93" borderId="6" xfId="1701" applyNumberFormat="1" applyFont="1" applyFill="1" applyBorder="1" applyAlignment="1">
      <alignment horizontal="center" vertical="center"/>
      <protection/>
    </xf>
    <xf numFmtId="166" fontId="10" fillId="0" borderId="42" xfId="1701" applyNumberFormat="1" applyFont="1" applyFill="1" applyBorder="1" applyAlignment="1">
      <alignment horizontal="center" vertical="center"/>
      <protection/>
    </xf>
    <xf numFmtId="0" fontId="11" fillId="93" borderId="6" xfId="1701" applyFont="1" applyFill="1" applyBorder="1" applyAlignment="1">
      <alignment horizontal="center" vertical="center"/>
      <protection/>
    </xf>
    <xf numFmtId="4" fontId="11" fillId="93" borderId="6" xfId="1701" applyNumberFormat="1" applyFont="1" applyFill="1" applyBorder="1" applyAlignment="1">
      <alignment horizontal="center" vertical="center"/>
      <protection/>
    </xf>
    <xf numFmtId="0" fontId="12" fillId="93" borderId="6" xfId="1701" applyFont="1" applyFill="1" applyBorder="1" applyAlignment="1">
      <alignment vertical="center" wrapText="1"/>
      <protection/>
    </xf>
    <xf numFmtId="0" fontId="11" fillId="93" borderId="6" xfId="1701" applyFont="1" applyFill="1" applyBorder="1" applyAlignment="1">
      <alignment horizontal="center" vertical="center" wrapText="1"/>
      <protection/>
    </xf>
    <xf numFmtId="0" fontId="11" fillId="0" borderId="39" xfId="1701" applyFont="1" applyFill="1" applyBorder="1" applyAlignment="1">
      <alignment horizontal="center" vertical="center"/>
      <protection/>
    </xf>
    <xf numFmtId="0" fontId="12" fillId="0" borderId="39" xfId="1701" applyFont="1" applyFill="1" applyBorder="1" applyAlignment="1">
      <alignment horizontal="center" vertical="center"/>
      <protection/>
    </xf>
    <xf numFmtId="2" fontId="11" fillId="93" borderId="6" xfId="1701" applyNumberFormat="1" applyFont="1" applyFill="1" applyBorder="1" applyAlignment="1">
      <alignment horizontal="center" vertical="center"/>
      <protection/>
    </xf>
    <xf numFmtId="2" fontId="10" fillId="93" borderId="52" xfId="1701" applyNumberFormat="1" applyFont="1" applyFill="1" applyBorder="1" applyAlignment="1">
      <alignment horizontal="center" vertical="center"/>
      <protection/>
    </xf>
    <xf numFmtId="0" fontId="10" fillId="0" borderId="39" xfId="1701" applyFont="1" applyFill="1" applyBorder="1" applyAlignment="1">
      <alignment horizontal="center" vertical="center"/>
      <protection/>
    </xf>
    <xf numFmtId="0" fontId="19" fillId="93" borderId="6" xfId="1701" applyFont="1" applyFill="1" applyBorder="1">
      <alignment/>
      <protection/>
    </xf>
    <xf numFmtId="0" fontId="19" fillId="93" borderId="6" xfId="1701" applyFont="1" applyFill="1" applyBorder="1" applyAlignment="1">
      <alignment horizontal="center" vertical="center"/>
      <protection/>
    </xf>
    <xf numFmtId="4" fontId="19" fillId="93" borderId="6" xfId="1701" applyNumberFormat="1" applyFont="1" applyFill="1" applyBorder="1" applyAlignment="1">
      <alignment horizontal="center" vertical="center"/>
      <protection/>
    </xf>
    <xf numFmtId="0" fontId="19" fillId="93" borderId="39" xfId="1701" applyFont="1" applyFill="1" applyBorder="1" applyAlignment="1">
      <alignment horizontal="center" vertical="center"/>
      <protection/>
    </xf>
    <xf numFmtId="0" fontId="10" fillId="93" borderId="52" xfId="1701" applyFont="1" applyFill="1" applyBorder="1" applyAlignment="1">
      <alignment horizontal="center" vertical="center" wrapText="1"/>
      <protection/>
    </xf>
    <xf numFmtId="2" fontId="12" fillId="93" borderId="52" xfId="1701" applyNumberFormat="1" applyFont="1" applyFill="1" applyBorder="1" applyAlignment="1">
      <alignment horizontal="center" vertical="center"/>
      <protection/>
    </xf>
    <xf numFmtId="1" fontId="11" fillId="93" borderId="6" xfId="1701" applyNumberFormat="1" applyFont="1" applyFill="1" applyBorder="1" applyAlignment="1">
      <alignment horizontal="center" vertical="center"/>
      <protection/>
    </xf>
    <xf numFmtId="43" fontId="19" fillId="93" borderId="6" xfId="1701" applyNumberFormat="1" applyFont="1" applyFill="1" applyBorder="1" applyAlignment="1">
      <alignment horizontal="center" vertical="center"/>
      <protection/>
    </xf>
    <xf numFmtId="0" fontId="12" fillId="93" borderId="6" xfId="1701" applyFont="1" applyFill="1" applyBorder="1" applyAlignment="1" applyProtection="1">
      <alignment vertical="center" wrapText="1"/>
      <protection/>
    </xf>
    <xf numFmtId="41" fontId="12" fillId="93" borderId="52" xfId="1701" applyNumberFormat="1" applyFont="1" applyFill="1" applyBorder="1" applyAlignment="1">
      <alignment horizontal="center" vertical="center" wrapText="1"/>
      <protection/>
    </xf>
    <xf numFmtId="41" fontId="12" fillId="93" borderId="52" xfId="1701" applyNumberFormat="1" applyFont="1" applyFill="1" applyBorder="1" applyAlignment="1">
      <alignment horizontal="center" vertical="center"/>
      <protection/>
    </xf>
    <xf numFmtId="43" fontId="12" fillId="93" borderId="6" xfId="1701" applyNumberFormat="1" applyFont="1" applyFill="1" applyBorder="1" applyAlignment="1">
      <alignment horizontal="center" vertical="center"/>
      <protection/>
    </xf>
    <xf numFmtId="43" fontId="12" fillId="0" borderId="6" xfId="1701" applyNumberFormat="1" applyFont="1" applyFill="1" applyBorder="1" applyAlignment="1">
      <alignment horizontal="center" vertical="center"/>
      <protection/>
    </xf>
    <xf numFmtId="1" fontId="12" fillId="0" borderId="6" xfId="1701" applyNumberFormat="1" applyFont="1" applyFill="1" applyBorder="1" applyAlignment="1">
      <alignment horizontal="center" vertical="center" wrapText="1"/>
      <protection/>
    </xf>
    <xf numFmtId="2" fontId="12" fillId="93" borderId="53" xfId="1701" applyNumberFormat="1" applyFont="1" applyFill="1" applyBorder="1" applyAlignment="1">
      <alignment horizontal="left" vertical="center" wrapText="1"/>
      <protection/>
    </xf>
    <xf numFmtId="0" fontId="10" fillId="93" borderId="6" xfId="1701" applyFont="1" applyFill="1" applyBorder="1" applyAlignment="1">
      <alignment vertical="center"/>
      <protection/>
    </xf>
    <xf numFmtId="49" fontId="12" fillId="93" borderId="6" xfId="1701" applyNumberFormat="1" applyFont="1" applyFill="1" applyBorder="1" applyAlignment="1">
      <alignment horizontal="center" vertical="center"/>
      <protection/>
    </xf>
    <xf numFmtId="2" fontId="12" fillId="93" borderId="6" xfId="1701" applyNumberFormat="1" applyFont="1" applyFill="1" applyBorder="1" applyAlignment="1">
      <alignment horizontal="center" vertical="center"/>
      <protection/>
    </xf>
    <xf numFmtId="49" fontId="156" fillId="93" borderId="6" xfId="1701" applyNumberFormat="1" applyFont="1" applyFill="1" applyBorder="1" applyAlignment="1">
      <alignment horizontal="center" vertical="center"/>
      <protection/>
    </xf>
    <xf numFmtId="49" fontId="156" fillId="93" borderId="6" xfId="1701" applyNumberFormat="1" applyFont="1" applyFill="1" applyBorder="1" applyAlignment="1">
      <alignment horizontal="center" vertical="center" wrapText="1"/>
      <protection/>
    </xf>
    <xf numFmtId="43" fontId="12" fillId="93" borderId="6" xfId="1701" applyNumberFormat="1" applyFont="1" applyFill="1" applyBorder="1" applyAlignment="1">
      <alignment horizontal="left" vertical="center" wrapText="1"/>
      <protection/>
    </xf>
    <xf numFmtId="0" fontId="12" fillId="93" borderId="6" xfId="1701" applyFont="1" applyFill="1" applyBorder="1" applyAlignment="1">
      <alignment horizontal="center" vertical="center" wrapText="1"/>
      <protection/>
    </xf>
    <xf numFmtId="166" fontId="12" fillId="93" borderId="35" xfId="1701" applyNumberFormat="1" applyFont="1" applyFill="1" applyBorder="1" applyAlignment="1">
      <alignment horizontal="center" vertical="center"/>
      <protection/>
    </xf>
    <xf numFmtId="43" fontId="12" fillId="93" borderId="36" xfId="1701" applyNumberFormat="1" applyFont="1" applyFill="1" applyBorder="1" applyAlignment="1">
      <alignment horizontal="left" vertical="center" wrapText="1"/>
      <protection/>
    </xf>
    <xf numFmtId="0" fontId="12" fillId="93" borderId="51" xfId="1701" applyFont="1" applyFill="1" applyBorder="1" applyAlignment="1">
      <alignment horizontal="center" vertical="center"/>
      <protection/>
    </xf>
    <xf numFmtId="0" fontId="12" fillId="93" borderId="51" xfId="1701" applyFont="1" applyFill="1" applyBorder="1" applyAlignment="1">
      <alignment horizontal="center" vertical="center" wrapText="1"/>
      <protection/>
    </xf>
    <xf numFmtId="43" fontId="12" fillId="93" borderId="51" xfId="1701" applyNumberFormat="1" applyFont="1" applyFill="1" applyBorder="1" applyAlignment="1">
      <alignment horizontal="center" vertical="center"/>
      <protection/>
    </xf>
    <xf numFmtId="2" fontId="12" fillId="93" borderId="51" xfId="1701" applyNumberFormat="1" applyFont="1" applyFill="1" applyBorder="1" applyAlignment="1">
      <alignment horizontal="center" vertical="center"/>
      <protection/>
    </xf>
    <xf numFmtId="1" fontId="11" fillId="93" borderId="36" xfId="1701" applyNumberFormat="1" applyFont="1" applyFill="1" applyBorder="1" applyAlignment="1">
      <alignment horizontal="center" vertical="center"/>
      <protection/>
    </xf>
    <xf numFmtId="43" fontId="11" fillId="93" borderId="36" xfId="1701" applyNumberFormat="1" applyFont="1" applyFill="1" applyBorder="1" applyAlignment="1">
      <alignment horizontal="center" vertical="center"/>
      <protection/>
    </xf>
    <xf numFmtId="43" fontId="12" fillId="0" borderId="51" xfId="1701" applyNumberFormat="1" applyFont="1" applyFill="1" applyBorder="1" applyAlignment="1">
      <alignment horizontal="center" vertical="center"/>
      <protection/>
    </xf>
    <xf numFmtId="0" fontId="12" fillId="93" borderId="41" xfId="1701" applyFont="1" applyFill="1" applyBorder="1" applyAlignment="1">
      <alignment horizontal="center" vertical="center"/>
      <protection/>
    </xf>
    <xf numFmtId="0" fontId="1" fillId="93" borderId="0" xfId="1701" applyFont="1" applyFill="1">
      <alignment/>
      <protection/>
    </xf>
    <xf numFmtId="43" fontId="1" fillId="93" borderId="0" xfId="1701" applyNumberFormat="1" applyFont="1" applyFill="1">
      <alignment/>
      <protection/>
    </xf>
    <xf numFmtId="43" fontId="10" fillId="0" borderId="6" xfId="1699" applyNumberFormat="1" applyFont="1" applyFill="1" applyBorder="1" applyAlignment="1">
      <alignment horizontal="center" vertical="center"/>
      <protection/>
    </xf>
    <xf numFmtId="0" fontId="12" fillId="0" borderId="44" xfId="1730" applyNumberFormat="1" applyFont="1" applyFill="1" applyBorder="1" applyAlignment="1">
      <alignment horizontal="center" vertical="center" wrapText="1"/>
      <protection/>
    </xf>
    <xf numFmtId="49" fontId="10" fillId="0" borderId="44" xfId="1706" applyNumberFormat="1" applyFont="1" applyBorder="1" applyAlignment="1">
      <alignment horizontal="center" vertical="center"/>
      <protection/>
    </xf>
    <xf numFmtId="0" fontId="10" fillId="0" borderId="39" xfId="1706" applyFont="1" applyBorder="1" applyAlignment="1">
      <alignment horizontal="center" vertical="center" wrapText="1"/>
      <protection/>
    </xf>
    <xf numFmtId="49" fontId="10" fillId="0" borderId="39" xfId="1706" applyNumberFormat="1" applyFont="1" applyBorder="1" applyAlignment="1">
      <alignment horizontal="center" vertical="center" wrapText="1"/>
      <protection/>
    </xf>
    <xf numFmtId="49" fontId="10" fillId="11" borderId="39" xfId="1706" applyNumberFormat="1" applyFont="1" applyFill="1" applyBorder="1" applyAlignment="1">
      <alignment horizontal="center" vertical="center" wrapText="1"/>
      <protection/>
    </xf>
    <xf numFmtId="2" fontId="12" fillId="0" borderId="39" xfId="1953" applyNumberFormat="1" applyFont="1" applyFill="1" applyBorder="1" applyAlignment="1">
      <alignment vertical="center" wrapText="1"/>
      <protection/>
    </xf>
    <xf numFmtId="49" fontId="10" fillId="0" borderId="39" xfId="1706" applyNumberFormat="1" applyFont="1" applyFill="1" applyBorder="1" applyAlignment="1">
      <alignment horizontal="center" vertical="center" wrapText="1"/>
      <protection/>
    </xf>
    <xf numFmtId="49" fontId="10" fillId="0" borderId="39" xfId="1706" applyNumberFormat="1" applyFont="1" applyFill="1" applyBorder="1" applyAlignment="1">
      <alignment horizontal="center" vertical="center"/>
      <protection/>
    </xf>
    <xf numFmtId="2" fontId="12" fillId="0" borderId="41" xfId="1953" applyNumberFormat="1" applyFont="1" applyFill="1" applyBorder="1" applyAlignment="1">
      <alignment vertical="center" wrapText="1"/>
      <protection/>
    </xf>
    <xf numFmtId="41" fontId="10" fillId="93" borderId="39" xfId="1701" applyNumberFormat="1" applyFont="1" applyFill="1" applyBorder="1" applyAlignment="1">
      <alignment horizontal="center" vertical="center"/>
      <protection/>
    </xf>
    <xf numFmtId="41" fontId="12" fillId="93" borderId="39" xfId="1701" applyNumberFormat="1" applyFont="1" applyFill="1" applyBorder="1" applyAlignment="1">
      <alignment horizontal="center" vertical="center"/>
      <protection/>
    </xf>
    <xf numFmtId="41" fontId="11" fillId="93" borderId="39" xfId="1701" applyNumberFormat="1" applyFont="1" applyFill="1" applyBorder="1" applyAlignment="1">
      <alignment horizontal="center" vertical="center"/>
      <protection/>
    </xf>
    <xf numFmtId="41" fontId="11" fillId="0" borderId="39" xfId="1701" applyNumberFormat="1" applyFont="1" applyFill="1" applyBorder="1" applyAlignment="1">
      <alignment horizontal="center" vertical="center"/>
      <protection/>
    </xf>
    <xf numFmtId="41" fontId="12" fillId="0" borderId="39" xfId="1701" applyNumberFormat="1" applyFont="1" applyFill="1" applyBorder="1" applyAlignment="1">
      <alignment horizontal="center" vertical="center"/>
      <protection/>
    </xf>
    <xf numFmtId="41" fontId="19" fillId="93" borderId="39" xfId="1701" applyNumberFormat="1" applyFont="1" applyFill="1" applyBorder="1" applyAlignment="1">
      <alignment horizontal="center" vertical="center"/>
      <protection/>
    </xf>
    <xf numFmtId="41" fontId="12" fillId="93" borderId="41" xfId="1701" applyNumberFormat="1" applyFont="1" applyFill="1" applyBorder="1" applyAlignment="1">
      <alignment horizontal="center" vertical="center"/>
      <protection/>
    </xf>
    <xf numFmtId="41" fontId="12" fillId="11" borderId="39" xfId="1701" applyNumberFormat="1" applyFont="1" applyFill="1" applyBorder="1" applyAlignment="1">
      <alignment horizontal="center" vertical="center"/>
      <protection/>
    </xf>
    <xf numFmtId="41" fontId="10" fillId="0" borderId="44" xfId="1701" applyNumberFormat="1" applyFont="1" applyFill="1" applyBorder="1" applyAlignment="1">
      <alignment horizontal="center" vertical="center"/>
      <protection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2" fontId="6" fillId="0" borderId="42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/>
    </xf>
    <xf numFmtId="0" fontId="157" fillId="11" borderId="34" xfId="0" applyFont="1" applyFill="1" applyBorder="1" applyAlignment="1">
      <alignment horizontal="center" vertical="center"/>
    </xf>
    <xf numFmtId="0" fontId="157" fillId="11" borderId="58" xfId="0" applyFont="1" applyFill="1" applyBorder="1" applyAlignment="1">
      <alignment horizontal="center" vertical="center"/>
    </xf>
    <xf numFmtId="0" fontId="157" fillId="11" borderId="49" xfId="0" applyFont="1" applyFill="1" applyBorder="1" applyAlignment="1">
      <alignment horizontal="center" vertical="center"/>
    </xf>
    <xf numFmtId="0" fontId="157" fillId="11" borderId="50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59" xfId="0" applyFont="1" applyFill="1" applyBorder="1" applyAlignment="1">
      <alignment horizontal="center" vertical="center" wrapText="1"/>
    </xf>
    <xf numFmtId="0" fontId="10" fillId="11" borderId="6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11" borderId="61" xfId="0" applyFont="1" applyFill="1" applyBorder="1" applyAlignment="1">
      <alignment horizontal="center" vertical="center" wrapText="1"/>
    </xf>
    <xf numFmtId="0" fontId="10" fillId="11" borderId="45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157" fillId="11" borderId="34" xfId="0" applyFont="1" applyFill="1" applyBorder="1" applyAlignment="1">
      <alignment horizontal="center" vertical="center" wrapText="1"/>
    </xf>
    <xf numFmtId="0" fontId="157" fillId="11" borderId="50" xfId="0" applyFont="1" applyFill="1" applyBorder="1" applyAlignment="1">
      <alignment horizontal="center" vertical="center" wrapText="1"/>
    </xf>
    <xf numFmtId="0" fontId="157" fillId="11" borderId="33" xfId="0" applyFont="1" applyFill="1" applyBorder="1" applyAlignment="1">
      <alignment horizontal="center" vertical="center" wrapText="1"/>
    </xf>
    <xf numFmtId="0" fontId="157" fillId="11" borderId="39" xfId="0" applyFont="1" applyFill="1" applyBorder="1" applyAlignment="1">
      <alignment horizontal="center" vertical="center" wrapText="1"/>
    </xf>
    <xf numFmtId="0" fontId="158" fillId="11" borderId="34" xfId="0" applyFont="1" applyFill="1" applyBorder="1" applyAlignment="1">
      <alignment horizontal="center" vertical="center" wrapText="1"/>
    </xf>
    <xf numFmtId="0" fontId="158" fillId="11" borderId="33" xfId="0" applyFont="1" applyFill="1" applyBorder="1" applyAlignment="1">
      <alignment horizontal="center" vertical="center" wrapText="1"/>
    </xf>
    <xf numFmtId="0" fontId="159" fillId="11" borderId="46" xfId="0" applyFont="1" applyFill="1" applyBorder="1" applyAlignment="1">
      <alignment horizontal="center"/>
    </xf>
    <xf numFmtId="0" fontId="158" fillId="11" borderId="50" xfId="0" applyFont="1" applyFill="1" applyBorder="1" applyAlignment="1">
      <alignment horizontal="center" vertical="center" wrapText="1"/>
    </xf>
    <xf numFmtId="0" fontId="158" fillId="11" borderId="39" xfId="0" applyFont="1" applyFill="1" applyBorder="1" applyAlignment="1">
      <alignment horizontal="center" vertical="center" wrapText="1"/>
    </xf>
    <xf numFmtId="0" fontId="159" fillId="11" borderId="47" xfId="0" applyFont="1" applyFill="1" applyBorder="1" applyAlignment="1">
      <alignment horizontal="center"/>
    </xf>
    <xf numFmtId="0" fontId="10" fillId="11" borderId="62" xfId="0" applyFont="1" applyFill="1" applyBorder="1" applyAlignment="1">
      <alignment horizontal="center" vertical="center"/>
    </xf>
    <xf numFmtId="0" fontId="10" fillId="11" borderId="63" xfId="0" applyFont="1" applyFill="1" applyBorder="1" applyAlignment="1">
      <alignment horizontal="center" vertical="center"/>
    </xf>
    <xf numFmtId="0" fontId="10" fillId="11" borderId="64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1701" applyFont="1" applyBorder="1" applyAlignment="1">
      <alignment horizontal="center" vertical="center" wrapText="1"/>
      <protection/>
    </xf>
    <xf numFmtId="0" fontId="12" fillId="0" borderId="67" xfId="1701" applyFont="1" applyBorder="1" applyAlignment="1">
      <alignment horizontal="center" vertical="center" wrapText="1"/>
      <protection/>
    </xf>
    <xf numFmtId="0" fontId="10" fillId="0" borderId="52" xfId="1701" applyFont="1" applyBorder="1" applyAlignment="1">
      <alignment horizontal="center" vertical="center" wrapText="1"/>
      <protection/>
    </xf>
    <xf numFmtId="0" fontId="10" fillId="0" borderId="59" xfId="1701" applyFont="1" applyBorder="1" applyAlignment="1">
      <alignment horizontal="center" vertical="center" wrapText="1"/>
      <protection/>
    </xf>
    <xf numFmtId="0" fontId="12" fillId="0" borderId="39" xfId="1701" applyFont="1" applyBorder="1" applyAlignment="1">
      <alignment horizontal="center" vertical="center" wrapText="1"/>
      <protection/>
    </xf>
    <xf numFmtId="0" fontId="12" fillId="0" borderId="41" xfId="1701" applyFont="1" applyBorder="1" applyAlignment="1">
      <alignment horizontal="center" vertical="center" wrapText="1"/>
      <protection/>
    </xf>
    <xf numFmtId="0" fontId="9" fillId="92" borderId="0" xfId="1743" applyFont="1" applyFill="1" applyAlignment="1">
      <alignment horizontal="left" wrapText="1"/>
      <protection/>
    </xf>
    <xf numFmtId="0" fontId="10" fillId="0" borderId="49" xfId="1701" applyFont="1" applyBorder="1" applyAlignment="1">
      <alignment horizontal="center" vertical="center" wrapText="1"/>
      <protection/>
    </xf>
    <xf numFmtId="0" fontId="10" fillId="0" borderId="6" xfId="1701" applyFont="1" applyBorder="1" applyAlignment="1">
      <alignment horizontal="center" vertical="center" wrapText="1"/>
      <protection/>
    </xf>
    <xf numFmtId="0" fontId="10" fillId="0" borderId="50" xfId="1701" applyFont="1" applyBorder="1" applyAlignment="1">
      <alignment horizontal="center" vertical="center" wrapText="1"/>
      <protection/>
    </xf>
    <xf numFmtId="0" fontId="4" fillId="0" borderId="0" xfId="1701" applyFont="1" applyAlignment="1">
      <alignment horizontal="center"/>
      <protection/>
    </xf>
    <xf numFmtId="0" fontId="1" fillId="0" borderId="0" xfId="1701" applyFont="1" applyAlignment="1">
      <alignment horizontal="right" wrapText="1"/>
      <protection/>
    </xf>
    <xf numFmtId="41" fontId="10" fillId="93" borderId="68" xfId="1701" applyNumberFormat="1" applyFont="1" applyFill="1" applyBorder="1" applyAlignment="1">
      <alignment horizontal="center" vertical="center" wrapText="1"/>
      <protection/>
    </xf>
    <xf numFmtId="41" fontId="10" fillId="93" borderId="69" xfId="1701" applyNumberFormat="1" applyFont="1" applyFill="1" applyBorder="1" applyAlignment="1">
      <alignment horizontal="center" vertical="center" wrapText="1"/>
      <protection/>
    </xf>
    <xf numFmtId="41" fontId="10" fillId="93" borderId="70" xfId="1701" applyNumberFormat="1" applyFont="1" applyFill="1" applyBorder="1" applyAlignment="1">
      <alignment horizontal="center" vertical="center" wrapText="1"/>
      <protection/>
    </xf>
    <xf numFmtId="0" fontId="10" fillId="93" borderId="61" xfId="1701" applyFont="1" applyFill="1" applyBorder="1" applyAlignment="1">
      <alignment horizontal="center" vertical="center" wrapText="1"/>
      <protection/>
    </xf>
    <xf numFmtId="0" fontId="10" fillId="93" borderId="45" xfId="1701" applyFont="1" applyFill="1" applyBorder="1" applyAlignment="1">
      <alignment horizontal="center" vertical="center" wrapText="1"/>
      <protection/>
    </xf>
    <xf numFmtId="0" fontId="10" fillId="93" borderId="65" xfId="1701" applyFont="1" applyFill="1" applyBorder="1" applyAlignment="1">
      <alignment horizontal="center" vertical="center" wrapText="1"/>
      <protection/>
    </xf>
    <xf numFmtId="0" fontId="10" fillId="0" borderId="63" xfId="1701" applyFont="1" applyBorder="1" applyAlignment="1">
      <alignment horizontal="center" vertical="center" wrapText="1"/>
      <protection/>
    </xf>
    <xf numFmtId="0" fontId="6" fillId="0" borderId="71" xfId="0" applyFont="1" applyBorder="1" applyAlignment="1">
      <alignment horizontal="left" wrapText="1"/>
    </xf>
    <xf numFmtId="0" fontId="6" fillId="0" borderId="72" xfId="0" applyFont="1" applyBorder="1" applyAlignment="1">
      <alignment horizontal="left" wrapText="1"/>
    </xf>
    <xf numFmtId="0" fontId="6" fillId="0" borderId="73" xfId="0" applyFont="1" applyBorder="1" applyAlignment="1">
      <alignment horizontal="left" wrapText="1"/>
    </xf>
    <xf numFmtId="0" fontId="6" fillId="0" borderId="7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left" wrapText="1"/>
    </xf>
    <xf numFmtId="0" fontId="6" fillId="0" borderId="63" xfId="0" applyFont="1" applyBorder="1" applyAlignment="1">
      <alignment horizontal="left" wrapText="1"/>
    </xf>
    <xf numFmtId="0" fontId="6" fillId="0" borderId="64" xfId="0" applyFont="1" applyBorder="1" applyAlignment="1">
      <alignment horizontal="left" wrapText="1"/>
    </xf>
    <xf numFmtId="0" fontId="6" fillId="0" borderId="74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0" fontId="6" fillId="0" borderId="60" xfId="0" applyFont="1" applyBorder="1" applyAlignment="1">
      <alignment horizontal="left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83" xfId="0" applyFont="1" applyBorder="1" applyAlignment="1">
      <alignment horizontal="left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10" fillId="11" borderId="6" xfId="1730" applyNumberFormat="1" applyFont="1" applyFill="1" applyBorder="1" applyAlignment="1">
      <alignment horizontal="center" vertical="center" wrapText="1"/>
      <protection/>
    </xf>
    <xf numFmtId="0" fontId="10" fillId="11" borderId="36" xfId="1730" applyNumberFormat="1" applyFont="1" applyFill="1" applyBorder="1" applyAlignment="1">
      <alignment horizontal="center" vertical="center" wrapText="1"/>
      <protection/>
    </xf>
    <xf numFmtId="0" fontId="10" fillId="11" borderId="43" xfId="1730" applyNumberFormat="1" applyFont="1" applyFill="1" applyBorder="1" applyAlignment="1">
      <alignment horizontal="center" vertical="center" wrapText="1"/>
      <protection/>
    </xf>
    <xf numFmtId="0" fontId="155" fillId="0" borderId="0" xfId="1706" applyFont="1" applyAlignment="1">
      <alignment horizontal="center" wrapText="1"/>
      <protection/>
    </xf>
    <xf numFmtId="0" fontId="10" fillId="11" borderId="34" xfId="1730" applyFont="1" applyFill="1" applyBorder="1" applyAlignment="1">
      <alignment horizontal="center" vertical="center" wrapText="1"/>
      <protection/>
    </xf>
    <xf numFmtId="0" fontId="10" fillId="11" borderId="33" xfId="1730" applyFont="1" applyFill="1" applyBorder="1" applyAlignment="1">
      <alignment horizontal="center" vertical="center" wrapText="1"/>
      <protection/>
    </xf>
    <xf numFmtId="0" fontId="10" fillId="11" borderId="35" xfId="1730" applyFont="1" applyFill="1" applyBorder="1" applyAlignment="1">
      <alignment horizontal="center" vertical="center" wrapText="1"/>
      <protection/>
    </xf>
    <xf numFmtId="0" fontId="10" fillId="11" borderId="50" xfId="1730" applyNumberFormat="1" applyFont="1" applyFill="1" applyBorder="1" applyAlignment="1">
      <alignment horizontal="center" vertical="center" wrapText="1"/>
      <protection/>
    </xf>
    <xf numFmtId="0" fontId="10" fillId="11" borderId="39" xfId="1730" applyNumberFormat="1" applyFont="1" applyFill="1" applyBorder="1" applyAlignment="1">
      <alignment horizontal="center" vertical="center" wrapText="1"/>
      <protection/>
    </xf>
    <xf numFmtId="0" fontId="10" fillId="11" borderId="41" xfId="1730" applyNumberFormat="1" applyFont="1" applyFill="1" applyBorder="1" applyAlignment="1">
      <alignment horizontal="center" vertical="center" wrapText="1"/>
      <protection/>
    </xf>
    <xf numFmtId="0" fontId="10" fillId="11" borderId="42" xfId="1730" applyNumberFormat="1" applyFont="1" applyFill="1" applyBorder="1" applyAlignment="1">
      <alignment horizontal="center" vertical="center" wrapText="1"/>
      <protection/>
    </xf>
    <xf numFmtId="0" fontId="10" fillId="11" borderId="33" xfId="1730" applyNumberFormat="1" applyFont="1" applyFill="1" applyBorder="1" applyAlignment="1">
      <alignment horizontal="center" vertical="center" wrapText="1"/>
      <protection/>
    </xf>
    <xf numFmtId="0" fontId="10" fillId="11" borderId="62" xfId="1730" applyNumberFormat="1" applyFont="1" applyFill="1" applyBorder="1" applyAlignment="1">
      <alignment horizontal="center" vertical="center" wrapText="1"/>
      <protection/>
    </xf>
    <xf numFmtId="0" fontId="10" fillId="11" borderId="63" xfId="1730" applyNumberFormat="1" applyFont="1" applyFill="1" applyBorder="1" applyAlignment="1">
      <alignment horizontal="center" vertical="center" wrapText="1"/>
      <protection/>
    </xf>
    <xf numFmtId="0" fontId="10" fillId="11" borderId="64" xfId="1730" applyNumberFormat="1" applyFont="1" applyFill="1" applyBorder="1" applyAlignment="1">
      <alignment horizontal="center" vertical="center" wrapText="1"/>
      <protection/>
    </xf>
    <xf numFmtId="0" fontId="10" fillId="11" borderId="84" xfId="1730" applyNumberFormat="1" applyFont="1" applyFill="1" applyBorder="1" applyAlignment="1">
      <alignment horizontal="center" vertical="center" wrapText="1"/>
      <protection/>
    </xf>
    <xf numFmtId="0" fontId="10" fillId="11" borderId="85" xfId="1730" applyNumberFormat="1" applyFont="1" applyFill="1" applyBorder="1" applyAlignment="1">
      <alignment horizontal="center" vertical="center" wrapText="1"/>
      <protection/>
    </xf>
    <xf numFmtId="0" fontId="10" fillId="11" borderId="86" xfId="1730" applyNumberFormat="1" applyFont="1" applyFill="1" applyBorder="1" applyAlignment="1">
      <alignment horizontal="center" vertical="center" wrapText="1"/>
      <protection/>
    </xf>
    <xf numFmtId="0" fontId="10" fillId="11" borderId="87" xfId="1730" applyNumberFormat="1" applyFont="1" applyFill="1" applyBorder="1" applyAlignment="1">
      <alignment horizontal="center" vertical="center" wrapText="1"/>
      <protection/>
    </xf>
    <xf numFmtId="0" fontId="10" fillId="11" borderId="88" xfId="1730" applyNumberFormat="1" applyFont="1" applyFill="1" applyBorder="1" applyAlignment="1">
      <alignment horizontal="center" vertical="center" wrapText="1"/>
      <protection/>
    </xf>
    <xf numFmtId="0" fontId="10" fillId="11" borderId="35" xfId="1730" applyNumberFormat="1" applyFont="1" applyFill="1" applyBorder="1" applyAlignment="1">
      <alignment horizontal="center" vertical="center" wrapText="1"/>
      <protection/>
    </xf>
    <xf numFmtId="0" fontId="10" fillId="11" borderId="52" xfId="1730" applyNumberFormat="1" applyFont="1" applyFill="1" applyBorder="1" applyAlignment="1">
      <alignment horizontal="center" vertical="center" wrapText="1"/>
      <protection/>
    </xf>
    <xf numFmtId="0" fontId="10" fillId="11" borderId="55" xfId="1730" applyNumberFormat="1" applyFont="1" applyFill="1" applyBorder="1" applyAlignment="1">
      <alignment horizontal="center" vertical="center" wrapText="1"/>
      <protection/>
    </xf>
    <xf numFmtId="2" fontId="6" fillId="0" borderId="43" xfId="0" applyNumberFormat="1" applyFont="1" applyBorder="1" applyAlignment="1">
      <alignment horizontal="center" vertical="center"/>
    </xf>
  </cellXfs>
  <cellStyles count="2070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OREP.KU.2011.MONTHLY.11(v1.4)_UPDATE.BALANCE.WARM.2012YEAR.TO.1.1" xfId="29"/>
    <cellStyle name="_Model_RAB Мой 2_OREP.KU.2011.MONTHLY.11(v1.4)_UPDATE.CALC.WARM.2012YEAR.TO.1.1" xfId="30"/>
    <cellStyle name="_Model_RAB Мой 2_UPDATE.BALANCE.WARM.2012YEAR.TO.1.1" xfId="31"/>
    <cellStyle name="_Model_RAB Мой 2_UPDATE.CALC.WARM.2012YEAR.TO.1.1" xfId="32"/>
    <cellStyle name="_Model_RAB Мой 2_UPDATE.MONITORING.OS.EE.2.02.TO.1.3.64" xfId="33"/>
    <cellStyle name="_Model_RAB Мой 2_UPDATE.OREP.KU.2011.MONTHLY.02.TO.1.2" xfId="34"/>
    <cellStyle name="_Model_RAB Мой_46EE.2011(v1.0)" xfId="35"/>
    <cellStyle name="_Model_RAB Мой_46EE.2011(v1.0)_46TE.2011(v1.0)" xfId="36"/>
    <cellStyle name="_Model_RAB Мой_46EE.2011(v1.0)_INDEX.STATION.2012(v1.0)_" xfId="37"/>
    <cellStyle name="_Model_RAB Мой_46EE.2011(v1.0)_INDEX.STATION.2012(v2.0)" xfId="38"/>
    <cellStyle name="_Model_RAB Мой_46TE.2011(v1.0)" xfId="39"/>
    <cellStyle name="_Model_RAB Мой_ARMRAZR" xfId="40"/>
    <cellStyle name="_Model_RAB Мой_BALANCE.WARM.2011YEAR.NEW.UPDATE.SCHEME" xfId="41"/>
    <cellStyle name="_Model_RAB Мой_EE.2REK.P2011.4.78(v0.3)" xfId="42"/>
    <cellStyle name="_Model_RAB Мой_INVEST.EE.PLAN.4.78(v0.1)" xfId="43"/>
    <cellStyle name="_Model_RAB Мой_INVEST.EE.PLAN.4.78(v0.3)" xfId="44"/>
    <cellStyle name="_Model_RAB Мой_INVEST.PLAN.4.78(v0.1)" xfId="45"/>
    <cellStyle name="_Model_RAB Мой_INVEST.WARM.PLAN.4.78(v0.1)" xfId="46"/>
    <cellStyle name="_Model_RAB Мой_INVEST_WARM_PLAN" xfId="47"/>
    <cellStyle name="_Model_RAB Мой_NADB.JNVLS.APTEKA.2011(v1.3.3)" xfId="48"/>
    <cellStyle name="_Model_RAB Мой_NADB.JNVLS.APTEKA.2011(v1.3.3)_46TE.2011(v1.0)" xfId="49"/>
    <cellStyle name="_Model_RAB Мой_NADB.JNVLS.APTEKA.2011(v1.3.3)_INDEX.STATION.2012(v1.0)_" xfId="50"/>
    <cellStyle name="_Model_RAB Мой_NADB.JNVLS.APTEKA.2011(v1.3.3)_INDEX.STATION.2012(v2.0)" xfId="51"/>
    <cellStyle name="_Model_RAB Мой_NADB.JNVLS.APTEKA.2011(v1.3.4)" xfId="52"/>
    <cellStyle name="_Model_RAB Мой_NADB.JNVLS.APTEKA.2011(v1.3.4)_46TE.2011(v1.0)" xfId="53"/>
    <cellStyle name="_Model_RAB Мой_NADB.JNVLS.APTEKA.2011(v1.3.4)_INDEX.STATION.2012(v1.0)_" xfId="54"/>
    <cellStyle name="_Model_RAB Мой_NADB.JNVLS.APTEKA.2011(v1.3.4)_INDEX.STATION.2012(v2.0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TEHSHEET" xfId="60"/>
    <cellStyle name="_Model_RAB Мой_TEST.TEMPLATE" xfId="61"/>
    <cellStyle name="_Model_RAB Мой_UPDATE.46EE.2011.TO.1.1" xfId="62"/>
    <cellStyle name="_Model_RAB Мой_UPDATE.46TE.2011.TO.1.1" xfId="63"/>
    <cellStyle name="_Model_RAB Мой_UPDATE.46TE.2011.TO.1.2" xfId="64"/>
    <cellStyle name="_Model_RAB Мой_UPDATE.BALANCE.WARM.2011YEAR.TO.1.1" xfId="65"/>
    <cellStyle name="_Model_RAB Мой_UPDATE.BALANCE.WARM.2011YEAR.TO.1.1_46TE.2011(v1.0)" xfId="66"/>
    <cellStyle name="_Model_RAB Мой_UPDATE.BALANCE.WARM.2011YEAR.TO.1.1_INDEX.STATION.2012(v1.0)_" xfId="67"/>
    <cellStyle name="_Model_RAB Мой_UPDATE.BALANCE.WARM.2011YEAR.TO.1.1_INDEX.STATION.2012(v2.0)" xfId="68"/>
    <cellStyle name="_Model_RAB Мой_UPDATE.BALANCE.WARM.2011YEAR.TO.1.1_OREP.KU.2011.MONTHLY.02(v1.1)" xfId="69"/>
    <cellStyle name="_Model_RAB Мой_UPDATE.BALANCE.WARM.2011YEAR.TO.1.2" xfId="70"/>
    <cellStyle name="_Model_RAB Мой_UPDATE.BALANCE.WARM.2011YEAR.TO.1.4.64" xfId="71"/>
    <cellStyle name="_Model_RAB Мой_UPDATE.BALANCE.WARM.2011YEAR.TO.1.5.64" xfId="72"/>
    <cellStyle name="_Model_RAB Мой_UPDATE.MONITORING.OS.EE.2.02.TO.1.3.64" xfId="73"/>
    <cellStyle name="_Model_RAB_MRSK_svod" xfId="74"/>
    <cellStyle name="_Model_RAB_MRSK_svod 2" xfId="75"/>
    <cellStyle name="_Model_RAB_MRSK_svod 2_OREP.KU.2011.MONTHLY.02(v0.1)" xfId="76"/>
    <cellStyle name="_Model_RAB_MRSK_svod 2_OREP.KU.2011.MONTHLY.02(v0.4)" xfId="77"/>
    <cellStyle name="_Model_RAB_MRSK_svod 2_OREP.KU.2011.MONTHLY.11(v1.4)" xfId="78"/>
    <cellStyle name="_Model_RAB_MRSK_svod 2_OREP.KU.2011.MONTHLY.11(v1.4)_UPDATE.BALANCE.WARM.2012YEAR.TO.1.1" xfId="79"/>
    <cellStyle name="_Model_RAB_MRSK_svod 2_OREP.KU.2011.MONTHLY.11(v1.4)_UPDATE.CALC.WARM.2012YEAR.TO.1.1" xfId="80"/>
    <cellStyle name="_Model_RAB_MRSK_svod 2_UPDATE.BALANCE.WARM.2012YEAR.TO.1.1" xfId="81"/>
    <cellStyle name="_Model_RAB_MRSK_svod 2_UPDATE.CALC.WARM.2012YEAR.TO.1.1" xfId="82"/>
    <cellStyle name="_Model_RAB_MRSK_svod 2_UPDATE.MONITORING.OS.EE.2.02.TO.1.3.64" xfId="83"/>
    <cellStyle name="_Model_RAB_MRSK_svod 2_UPDATE.OREP.KU.2011.MONTHLY.02.TO.1.2" xfId="84"/>
    <cellStyle name="_Model_RAB_MRSK_svod_46EE.2011(v1.0)" xfId="85"/>
    <cellStyle name="_Model_RAB_MRSK_svod_46EE.2011(v1.0)_46TE.2011(v1.0)" xfId="86"/>
    <cellStyle name="_Model_RAB_MRSK_svod_46EE.2011(v1.0)_INDEX.STATION.2012(v1.0)_" xfId="87"/>
    <cellStyle name="_Model_RAB_MRSK_svod_46EE.2011(v1.0)_INDEX.STATION.2012(v2.0)" xfId="88"/>
    <cellStyle name="_Model_RAB_MRSK_svod_46TE.2011(v1.0)" xfId="89"/>
    <cellStyle name="_Model_RAB_MRSK_svod_ARMRAZR" xfId="90"/>
    <cellStyle name="_Model_RAB_MRSK_svod_BALANCE.WARM.2011YEAR.NEW.UPDATE.SCHEME" xfId="91"/>
    <cellStyle name="_Model_RAB_MRSK_svod_EE.2REK.P2011.4.78(v0.3)" xfId="92"/>
    <cellStyle name="_Model_RAB_MRSK_svod_INVEST.EE.PLAN.4.78(v0.1)" xfId="93"/>
    <cellStyle name="_Model_RAB_MRSK_svod_INVEST.EE.PLAN.4.78(v0.3)" xfId="94"/>
    <cellStyle name="_Model_RAB_MRSK_svod_INVEST.PLAN.4.78(v0.1)" xfId="95"/>
    <cellStyle name="_Model_RAB_MRSK_svod_INVEST.WARM.PLAN.4.78(v0.1)" xfId="96"/>
    <cellStyle name="_Model_RAB_MRSK_svod_INVEST_WARM_PLAN" xfId="97"/>
    <cellStyle name="_Model_RAB_MRSK_svod_NADB.JNVLS.APTEKA.2011(v1.3.3)" xfId="98"/>
    <cellStyle name="_Model_RAB_MRSK_svod_NADB.JNVLS.APTEKA.2011(v1.3.3)_46TE.2011(v1.0)" xfId="99"/>
    <cellStyle name="_Model_RAB_MRSK_svod_NADB.JNVLS.APTEKA.2011(v1.3.3)_INDEX.STATION.2012(v1.0)_" xfId="100"/>
    <cellStyle name="_Model_RAB_MRSK_svod_NADB.JNVLS.APTEKA.2011(v1.3.3)_INDEX.STATION.2012(v2.0)" xfId="101"/>
    <cellStyle name="_Model_RAB_MRSK_svod_NADB.JNVLS.APTEKA.2011(v1.3.4)" xfId="102"/>
    <cellStyle name="_Model_RAB_MRSK_svod_NADB.JNVLS.APTEKA.2011(v1.3.4)_46TE.2011(v1.0)" xfId="103"/>
    <cellStyle name="_Model_RAB_MRSK_svod_NADB.JNVLS.APTEKA.2011(v1.3.4)_INDEX.STATION.2012(v1.0)_" xfId="104"/>
    <cellStyle name="_Model_RAB_MRSK_svod_NADB.JNVLS.APTEKA.2011(v1.3.4)_INDEX.STATION.2012(v2.0)" xfId="105"/>
    <cellStyle name="_Model_RAB_MRSK_svod_PREDEL.JKH.UTV.2011(v1.0.1)" xfId="106"/>
    <cellStyle name="_Model_RAB_MRSK_svod_PREDEL.JKH.UTV.2011(v1.0.1)_46TE.2011(v1.0)" xfId="107"/>
    <cellStyle name="_Model_RAB_MRSK_svod_PREDEL.JKH.UTV.2011(v1.0.1)_INDEX.STATION.2012(v1.0)_" xfId="108"/>
    <cellStyle name="_Model_RAB_MRSK_svod_PREDEL.JKH.UTV.2011(v1.0.1)_INDEX.STATION.2012(v2.0)" xfId="109"/>
    <cellStyle name="_Model_RAB_MRSK_svod_TEHSHEET" xfId="110"/>
    <cellStyle name="_Model_RAB_MRSK_svod_TEST.TEMPLATE" xfId="111"/>
    <cellStyle name="_Model_RAB_MRSK_svod_UPDATE.46EE.2011.TO.1.1" xfId="112"/>
    <cellStyle name="_Model_RAB_MRSK_svod_UPDATE.46TE.2011.TO.1.1" xfId="113"/>
    <cellStyle name="_Model_RAB_MRSK_svod_UPDATE.46TE.2011.TO.1.2" xfId="114"/>
    <cellStyle name="_Model_RAB_MRSK_svod_UPDATE.BALANCE.WARM.2011YEAR.TO.1.1" xfId="115"/>
    <cellStyle name="_Model_RAB_MRSK_svod_UPDATE.BALANCE.WARM.2011YEAR.TO.1.1_46TE.2011(v1.0)" xfId="116"/>
    <cellStyle name="_Model_RAB_MRSK_svod_UPDATE.BALANCE.WARM.2011YEAR.TO.1.1_INDEX.STATION.2012(v1.0)_" xfId="117"/>
    <cellStyle name="_Model_RAB_MRSK_svod_UPDATE.BALANCE.WARM.2011YEAR.TO.1.1_INDEX.STATION.2012(v2.0)" xfId="118"/>
    <cellStyle name="_Model_RAB_MRSK_svod_UPDATE.BALANCE.WARM.2011YEAR.TO.1.1_OREP.KU.2011.MONTHLY.02(v1.1)" xfId="119"/>
    <cellStyle name="_Model_RAB_MRSK_svod_UPDATE.BALANCE.WARM.2011YEAR.TO.1.2" xfId="120"/>
    <cellStyle name="_Model_RAB_MRSK_svod_UPDATE.BALANCE.WARM.2011YEAR.TO.1.4.64" xfId="121"/>
    <cellStyle name="_Model_RAB_MRSK_svod_UPDATE.BALANCE.WARM.2011YEAR.TO.1.5.64" xfId="122"/>
    <cellStyle name="_Model_RAB_MRSK_svod_UPDATE.MONITORING.OS.EE.2.02.TO.1.3.64" xfId="123"/>
    <cellStyle name="_Plug" xfId="124"/>
    <cellStyle name="_Бюджет2006_ПОКАЗАТЕЛИ СВОДНЫЕ" xfId="125"/>
    <cellStyle name="_ВО ОП ТЭС-ОТ- 2007" xfId="126"/>
    <cellStyle name="_ВФ ОАО ТЭС-ОТ- 2009" xfId="127"/>
    <cellStyle name="_выручка по присоединениям2" xfId="128"/>
    <cellStyle name="_Договор аренды ЯЭ с разбивкой" xfId="129"/>
    <cellStyle name="_Защита ФЗП" xfId="130"/>
    <cellStyle name="_Исходные данные для модели" xfId="131"/>
    <cellStyle name="_Консолидация-2008-проект-new" xfId="132"/>
    <cellStyle name="_МОДЕЛЬ_1 (2)" xfId="133"/>
    <cellStyle name="_МОДЕЛЬ_1 (2) 2" xfId="134"/>
    <cellStyle name="_МОДЕЛЬ_1 (2) 2_OREP.KU.2011.MONTHLY.02(v0.1)" xfId="135"/>
    <cellStyle name="_МОДЕЛЬ_1 (2) 2_OREP.KU.2011.MONTHLY.02(v0.4)" xfId="136"/>
    <cellStyle name="_МОДЕЛЬ_1 (2) 2_OREP.KU.2011.MONTHLY.11(v1.4)" xfId="137"/>
    <cellStyle name="_МОДЕЛЬ_1 (2) 2_OREP.KU.2011.MONTHLY.11(v1.4)_UPDATE.BALANCE.WARM.2012YEAR.TO.1.1" xfId="138"/>
    <cellStyle name="_МОДЕЛЬ_1 (2) 2_OREP.KU.2011.MONTHLY.11(v1.4)_UPDATE.CALC.WARM.2012YEAR.TO.1.1" xfId="139"/>
    <cellStyle name="_МОДЕЛЬ_1 (2) 2_UPDATE.BALANCE.WARM.2012YEAR.TO.1.1" xfId="140"/>
    <cellStyle name="_МОДЕЛЬ_1 (2) 2_UPDATE.CALC.WARM.2012YEAR.TO.1.1" xfId="141"/>
    <cellStyle name="_МОДЕЛЬ_1 (2) 2_UPDATE.MONITORING.OS.EE.2.02.TO.1.3.64" xfId="142"/>
    <cellStyle name="_МОДЕЛЬ_1 (2) 2_UPDATE.OREP.KU.2011.MONTHLY.02.TO.1.2" xfId="143"/>
    <cellStyle name="_МОДЕЛЬ_1 (2)_46EE.2011(v1.0)" xfId="144"/>
    <cellStyle name="_МОДЕЛЬ_1 (2)_46EE.2011(v1.0)_46TE.2011(v1.0)" xfId="145"/>
    <cellStyle name="_МОДЕЛЬ_1 (2)_46EE.2011(v1.0)_INDEX.STATION.2012(v1.0)_" xfId="146"/>
    <cellStyle name="_МОДЕЛЬ_1 (2)_46EE.2011(v1.0)_INDEX.STATION.2012(v2.0)" xfId="147"/>
    <cellStyle name="_МОДЕЛЬ_1 (2)_46TE.2011(v1.0)" xfId="148"/>
    <cellStyle name="_МОДЕЛЬ_1 (2)_ARMRAZR" xfId="149"/>
    <cellStyle name="_МОДЕЛЬ_1 (2)_BALANCE.WARM.2011YEAR.NEW.UPDATE.SCHEME" xfId="150"/>
    <cellStyle name="_МОДЕЛЬ_1 (2)_EE.2REK.P2011.4.78(v0.3)" xfId="151"/>
    <cellStyle name="_МОДЕЛЬ_1 (2)_INVEST.EE.PLAN.4.78(v0.1)" xfId="152"/>
    <cellStyle name="_МОДЕЛЬ_1 (2)_INVEST.EE.PLAN.4.78(v0.3)" xfId="153"/>
    <cellStyle name="_МОДЕЛЬ_1 (2)_INVEST.PLAN.4.78(v0.1)" xfId="154"/>
    <cellStyle name="_МОДЕЛЬ_1 (2)_INVEST.WARM.PLAN.4.78(v0.1)" xfId="155"/>
    <cellStyle name="_МОДЕЛЬ_1 (2)_INVEST_WARM_PLAN" xfId="156"/>
    <cellStyle name="_МОДЕЛЬ_1 (2)_NADB.JNVLS.APTEKA.2011(v1.3.3)" xfId="157"/>
    <cellStyle name="_МОДЕЛЬ_1 (2)_NADB.JNVLS.APTEKA.2011(v1.3.3)_46TE.2011(v1.0)" xfId="158"/>
    <cellStyle name="_МОДЕЛЬ_1 (2)_NADB.JNVLS.APTEKA.2011(v1.3.3)_INDEX.STATION.2012(v1.0)_" xfId="159"/>
    <cellStyle name="_МОДЕЛЬ_1 (2)_NADB.JNVLS.APTEKA.2011(v1.3.3)_INDEX.STATION.2012(v2.0)" xfId="160"/>
    <cellStyle name="_МОДЕЛЬ_1 (2)_NADB.JNVLS.APTEKA.2011(v1.3.4)" xfId="161"/>
    <cellStyle name="_МОДЕЛЬ_1 (2)_NADB.JNVLS.APTEKA.2011(v1.3.4)_46TE.2011(v1.0)" xfId="162"/>
    <cellStyle name="_МОДЕЛЬ_1 (2)_NADB.JNVLS.APTEKA.2011(v1.3.4)_INDEX.STATION.2012(v1.0)_" xfId="163"/>
    <cellStyle name="_МОДЕЛЬ_1 (2)_NADB.JNVLS.APTEKA.2011(v1.3.4)_INDEX.STATION.2012(v2.0)" xfId="164"/>
    <cellStyle name="_МОДЕЛЬ_1 (2)_PREDEL.JKH.UTV.2011(v1.0.1)" xfId="165"/>
    <cellStyle name="_МОДЕЛЬ_1 (2)_PREDEL.JKH.UTV.2011(v1.0.1)_46TE.2011(v1.0)" xfId="166"/>
    <cellStyle name="_МОДЕЛЬ_1 (2)_PREDEL.JKH.UTV.2011(v1.0.1)_INDEX.STATION.2012(v1.0)_" xfId="167"/>
    <cellStyle name="_МОДЕЛЬ_1 (2)_PREDEL.JKH.UTV.2011(v1.0.1)_INDEX.STATION.2012(v2.0)" xfId="168"/>
    <cellStyle name="_МОДЕЛЬ_1 (2)_TEHSHEET" xfId="169"/>
    <cellStyle name="_МОДЕЛЬ_1 (2)_TEST.TEMPLATE" xfId="170"/>
    <cellStyle name="_МОДЕЛЬ_1 (2)_UPDATE.46EE.2011.TO.1.1" xfId="171"/>
    <cellStyle name="_МОДЕЛЬ_1 (2)_UPDATE.46TE.2011.TO.1.1" xfId="172"/>
    <cellStyle name="_МОДЕЛЬ_1 (2)_UPDATE.46TE.2011.TO.1.2" xfId="173"/>
    <cellStyle name="_МОДЕЛЬ_1 (2)_UPDATE.BALANCE.WARM.2011YEAR.TO.1.1" xfId="174"/>
    <cellStyle name="_МОДЕЛЬ_1 (2)_UPDATE.BALANCE.WARM.2011YEAR.TO.1.1_46TE.2011(v1.0)" xfId="175"/>
    <cellStyle name="_МОДЕЛЬ_1 (2)_UPDATE.BALANCE.WARM.2011YEAR.TO.1.1_INDEX.STATION.2012(v1.0)_" xfId="176"/>
    <cellStyle name="_МОДЕЛЬ_1 (2)_UPDATE.BALANCE.WARM.2011YEAR.TO.1.1_INDEX.STATION.2012(v2.0)" xfId="177"/>
    <cellStyle name="_МОДЕЛЬ_1 (2)_UPDATE.BALANCE.WARM.2011YEAR.TO.1.1_OREP.KU.2011.MONTHLY.02(v1.1)" xfId="178"/>
    <cellStyle name="_МОДЕЛЬ_1 (2)_UPDATE.BALANCE.WARM.2011YEAR.TO.1.2" xfId="179"/>
    <cellStyle name="_МОДЕЛЬ_1 (2)_UPDATE.BALANCE.WARM.2011YEAR.TO.1.4.64" xfId="180"/>
    <cellStyle name="_МОДЕЛЬ_1 (2)_UPDATE.BALANCE.WARM.2011YEAR.TO.1.5.64" xfId="181"/>
    <cellStyle name="_МОДЕЛЬ_1 (2)_UPDATE.MONITORING.OS.EE.2.02.TO.1.3.64" xfId="182"/>
    <cellStyle name="_НВВ 2009 постатейно свод по филиалам_09_02_09" xfId="183"/>
    <cellStyle name="_НВВ 2009 постатейно свод по филиалам_для Валентина" xfId="184"/>
    <cellStyle name="_Омск" xfId="185"/>
    <cellStyle name="_ОТ ИД 2009" xfId="186"/>
    <cellStyle name="_пр 5 тариф RAB" xfId="187"/>
    <cellStyle name="_пр 5 тариф RAB 2" xfId="188"/>
    <cellStyle name="_пр 5 тариф RAB 2_OREP.KU.2011.MONTHLY.02(v0.1)" xfId="189"/>
    <cellStyle name="_пр 5 тариф RAB 2_OREP.KU.2011.MONTHLY.02(v0.4)" xfId="190"/>
    <cellStyle name="_пр 5 тариф RAB 2_OREP.KU.2011.MONTHLY.11(v1.4)" xfId="191"/>
    <cellStyle name="_пр 5 тариф RAB 2_OREP.KU.2011.MONTHLY.11(v1.4)_UPDATE.BALANCE.WARM.2012YEAR.TO.1.1" xfId="192"/>
    <cellStyle name="_пр 5 тариф RAB 2_OREP.KU.2011.MONTHLY.11(v1.4)_UPDATE.CALC.WARM.2012YEAR.TO.1.1" xfId="193"/>
    <cellStyle name="_пр 5 тариф RAB 2_UPDATE.BALANCE.WARM.2012YEAR.TO.1.1" xfId="194"/>
    <cellStyle name="_пр 5 тариф RAB 2_UPDATE.CALC.WARM.2012YEAR.TO.1.1" xfId="195"/>
    <cellStyle name="_пр 5 тариф RAB 2_UPDATE.MONITORING.OS.EE.2.02.TO.1.3.64" xfId="196"/>
    <cellStyle name="_пр 5 тариф RAB 2_UPDATE.OREP.KU.2011.MONTHLY.02.TO.1.2" xfId="197"/>
    <cellStyle name="_пр 5 тариф RAB_46EE.2011(v1.0)" xfId="198"/>
    <cellStyle name="_пр 5 тариф RAB_46EE.2011(v1.0)_46TE.2011(v1.0)" xfId="199"/>
    <cellStyle name="_пр 5 тариф RAB_46EE.2011(v1.0)_INDEX.STATION.2012(v1.0)_" xfId="200"/>
    <cellStyle name="_пр 5 тариф RAB_46EE.2011(v1.0)_INDEX.STATION.2012(v2.0)" xfId="201"/>
    <cellStyle name="_пр 5 тариф RAB_46TE.2011(v1.0)" xfId="202"/>
    <cellStyle name="_пр 5 тариф RAB_ARMRAZR" xfId="203"/>
    <cellStyle name="_пр 5 тариф RAB_BALANCE.WARM.2011YEAR.NEW.UPDATE.SCHEME" xfId="204"/>
    <cellStyle name="_пр 5 тариф RAB_EE.2REK.P2011.4.78(v0.3)" xfId="205"/>
    <cellStyle name="_пр 5 тариф RAB_INVEST.EE.PLAN.4.78(v0.1)" xfId="206"/>
    <cellStyle name="_пр 5 тариф RAB_INVEST.EE.PLAN.4.78(v0.3)" xfId="207"/>
    <cellStyle name="_пр 5 тариф RAB_INVEST.PLAN.4.78(v0.1)" xfId="208"/>
    <cellStyle name="_пр 5 тариф RAB_INVEST.WARM.PLAN.4.78(v0.1)" xfId="209"/>
    <cellStyle name="_пр 5 тариф RAB_INVEST_WARM_PLAN" xfId="210"/>
    <cellStyle name="_пр 5 тариф RAB_NADB.JNVLS.APTEKA.2011(v1.3.3)" xfId="211"/>
    <cellStyle name="_пр 5 тариф RAB_NADB.JNVLS.APTEKA.2011(v1.3.3)_46TE.2011(v1.0)" xfId="212"/>
    <cellStyle name="_пр 5 тариф RAB_NADB.JNVLS.APTEKA.2011(v1.3.3)_INDEX.STATION.2012(v1.0)_" xfId="213"/>
    <cellStyle name="_пр 5 тариф RAB_NADB.JNVLS.APTEKA.2011(v1.3.3)_INDEX.STATION.2012(v2.0)" xfId="214"/>
    <cellStyle name="_пр 5 тариф RAB_NADB.JNVLS.APTEKA.2011(v1.3.4)" xfId="215"/>
    <cellStyle name="_пр 5 тариф RAB_NADB.JNVLS.APTEKA.2011(v1.3.4)_46TE.2011(v1.0)" xfId="216"/>
    <cellStyle name="_пр 5 тариф RAB_NADB.JNVLS.APTEKA.2011(v1.3.4)_INDEX.STATION.2012(v1.0)_" xfId="217"/>
    <cellStyle name="_пр 5 тариф RAB_NADB.JNVLS.APTEKA.2011(v1.3.4)_INDEX.STATION.2012(v2.0)" xfId="218"/>
    <cellStyle name="_пр 5 тариф RAB_PREDEL.JKH.UTV.2011(v1.0.1)" xfId="219"/>
    <cellStyle name="_пр 5 тариф RAB_PREDEL.JKH.UTV.2011(v1.0.1)_46TE.2011(v1.0)" xfId="220"/>
    <cellStyle name="_пр 5 тариф RAB_PREDEL.JKH.UTV.2011(v1.0.1)_INDEX.STATION.2012(v1.0)_" xfId="221"/>
    <cellStyle name="_пр 5 тариф RAB_PREDEL.JKH.UTV.2011(v1.0.1)_INDEX.STATION.2012(v2.0)" xfId="222"/>
    <cellStyle name="_пр 5 тариф RAB_TEHSHEET" xfId="223"/>
    <cellStyle name="_пр 5 тариф RAB_TEST.TEMPLATE" xfId="224"/>
    <cellStyle name="_пр 5 тариф RAB_UPDATE.46EE.2011.TO.1.1" xfId="225"/>
    <cellStyle name="_пр 5 тариф RAB_UPDATE.46TE.2011.TO.1.1" xfId="226"/>
    <cellStyle name="_пр 5 тариф RAB_UPDATE.46TE.2011.TO.1.2" xfId="227"/>
    <cellStyle name="_пр 5 тариф RAB_UPDATE.BALANCE.WARM.2011YEAR.TO.1.1" xfId="228"/>
    <cellStyle name="_пр 5 тариф RAB_UPDATE.BALANCE.WARM.2011YEAR.TO.1.1_46TE.2011(v1.0)" xfId="229"/>
    <cellStyle name="_пр 5 тариф RAB_UPDATE.BALANCE.WARM.2011YEAR.TO.1.1_INDEX.STATION.2012(v1.0)_" xfId="230"/>
    <cellStyle name="_пр 5 тариф RAB_UPDATE.BALANCE.WARM.2011YEAR.TO.1.1_INDEX.STATION.2012(v2.0)" xfId="231"/>
    <cellStyle name="_пр 5 тариф RAB_UPDATE.BALANCE.WARM.2011YEAR.TO.1.1_OREP.KU.2011.MONTHLY.02(v1.1)" xfId="232"/>
    <cellStyle name="_пр 5 тариф RAB_UPDATE.BALANCE.WARM.2011YEAR.TO.1.2" xfId="233"/>
    <cellStyle name="_пр 5 тариф RAB_UPDATE.BALANCE.WARM.2011YEAR.TO.1.4.64" xfId="234"/>
    <cellStyle name="_пр 5 тариф RAB_UPDATE.BALANCE.WARM.2011YEAR.TO.1.5.64" xfId="235"/>
    <cellStyle name="_пр 5 тариф RAB_UPDATE.MONITORING.OS.EE.2.02.TO.1.3.64" xfId="236"/>
    <cellStyle name="_Предожение _ДБП_2009 г ( согласованные БП)  (2)" xfId="237"/>
    <cellStyle name="_Приложение 2 0806 факт" xfId="238"/>
    <cellStyle name="_Приложение МТС-3-КС" xfId="239"/>
    <cellStyle name="_Приложение-МТС--2-1" xfId="240"/>
    <cellStyle name="_Расчет RAB_22072008" xfId="241"/>
    <cellStyle name="_Расчет RAB_22072008 2" xfId="242"/>
    <cellStyle name="_Расчет RAB_22072008 2_OREP.KU.2011.MONTHLY.02(v0.1)" xfId="243"/>
    <cellStyle name="_Расчет RAB_22072008 2_OREP.KU.2011.MONTHLY.02(v0.4)" xfId="244"/>
    <cellStyle name="_Расчет RAB_22072008 2_OREP.KU.2011.MONTHLY.11(v1.4)" xfId="245"/>
    <cellStyle name="_Расчет RAB_22072008 2_OREP.KU.2011.MONTHLY.11(v1.4)_UPDATE.BALANCE.WARM.2012YEAR.TO.1.1" xfId="246"/>
    <cellStyle name="_Расчет RAB_22072008 2_OREP.KU.2011.MONTHLY.11(v1.4)_UPDATE.CALC.WARM.2012YEAR.TO.1.1" xfId="247"/>
    <cellStyle name="_Расчет RAB_22072008 2_UPDATE.BALANCE.WARM.2012YEAR.TO.1.1" xfId="248"/>
    <cellStyle name="_Расчет RAB_22072008 2_UPDATE.CALC.WARM.2012YEAR.TO.1.1" xfId="249"/>
    <cellStyle name="_Расчет RAB_22072008 2_UPDATE.MONITORING.OS.EE.2.02.TO.1.3.64" xfId="250"/>
    <cellStyle name="_Расчет RAB_22072008 2_UPDATE.OREP.KU.2011.MONTHLY.02.TO.1.2" xfId="251"/>
    <cellStyle name="_Расчет RAB_22072008_46EE.2011(v1.0)" xfId="252"/>
    <cellStyle name="_Расчет RAB_22072008_46EE.2011(v1.0)_46TE.2011(v1.0)" xfId="253"/>
    <cellStyle name="_Расчет RAB_22072008_46EE.2011(v1.0)_INDEX.STATION.2012(v1.0)_" xfId="254"/>
    <cellStyle name="_Расчет RAB_22072008_46EE.2011(v1.0)_INDEX.STATION.2012(v2.0)" xfId="255"/>
    <cellStyle name="_Расчет RAB_22072008_46TE.2011(v1.0)" xfId="256"/>
    <cellStyle name="_Расчет RAB_22072008_ARMRAZR" xfId="257"/>
    <cellStyle name="_Расчет RAB_22072008_BALANCE.WARM.2011YEAR.NEW.UPDATE.SCHEME" xfId="258"/>
    <cellStyle name="_Расчет RAB_22072008_EE.2REK.P2011.4.78(v0.3)" xfId="259"/>
    <cellStyle name="_Расчет RAB_22072008_INVEST.EE.PLAN.4.78(v0.1)" xfId="260"/>
    <cellStyle name="_Расчет RAB_22072008_INVEST.EE.PLAN.4.78(v0.3)" xfId="261"/>
    <cellStyle name="_Расчет RAB_22072008_INVEST.PLAN.4.78(v0.1)" xfId="262"/>
    <cellStyle name="_Расчет RAB_22072008_INVEST.WARM.PLAN.4.78(v0.1)" xfId="263"/>
    <cellStyle name="_Расчет RAB_22072008_INVEST_WARM_PLAN" xfId="264"/>
    <cellStyle name="_Расчет RAB_22072008_NADB.JNVLS.APTEKA.2011(v1.3.3)" xfId="265"/>
    <cellStyle name="_Расчет RAB_22072008_NADB.JNVLS.APTEKA.2011(v1.3.3)_46TE.2011(v1.0)" xfId="266"/>
    <cellStyle name="_Расчет RAB_22072008_NADB.JNVLS.APTEKA.2011(v1.3.3)_INDEX.STATION.2012(v1.0)_" xfId="267"/>
    <cellStyle name="_Расчет RAB_22072008_NADB.JNVLS.APTEKA.2011(v1.3.3)_INDEX.STATION.2012(v2.0)" xfId="268"/>
    <cellStyle name="_Расчет RAB_22072008_NADB.JNVLS.APTEKA.2011(v1.3.4)" xfId="269"/>
    <cellStyle name="_Расчет RAB_22072008_NADB.JNVLS.APTEKA.2011(v1.3.4)_46TE.2011(v1.0)" xfId="270"/>
    <cellStyle name="_Расчет RAB_22072008_NADB.JNVLS.APTEKA.2011(v1.3.4)_INDEX.STATION.2012(v1.0)_" xfId="271"/>
    <cellStyle name="_Расчет RAB_22072008_NADB.JNVLS.APTEKA.2011(v1.3.4)_INDEX.STATION.2012(v2.0)" xfId="272"/>
    <cellStyle name="_Расчет RAB_22072008_PREDEL.JKH.UTV.2011(v1.0.1)" xfId="273"/>
    <cellStyle name="_Расчет RAB_22072008_PREDEL.JKH.UTV.2011(v1.0.1)_46TE.2011(v1.0)" xfId="274"/>
    <cellStyle name="_Расчет RAB_22072008_PREDEL.JKH.UTV.2011(v1.0.1)_INDEX.STATION.2012(v1.0)_" xfId="275"/>
    <cellStyle name="_Расчет RAB_22072008_PREDEL.JKH.UTV.2011(v1.0.1)_INDEX.STATION.2012(v2.0)" xfId="276"/>
    <cellStyle name="_Расчет RAB_22072008_TEHSHEET" xfId="277"/>
    <cellStyle name="_Расчет RAB_22072008_TEST.TEMPLATE" xfId="278"/>
    <cellStyle name="_Расчет RAB_22072008_UPDATE.46EE.2011.TO.1.1" xfId="279"/>
    <cellStyle name="_Расчет RAB_22072008_UPDATE.46TE.2011.TO.1.1" xfId="280"/>
    <cellStyle name="_Расчет RAB_22072008_UPDATE.46TE.2011.TO.1.2" xfId="281"/>
    <cellStyle name="_Расчет RAB_22072008_UPDATE.BALANCE.WARM.2011YEAR.TO.1.1" xfId="282"/>
    <cellStyle name="_Расчет RAB_22072008_UPDATE.BALANCE.WARM.2011YEAR.TO.1.1_46TE.2011(v1.0)" xfId="283"/>
    <cellStyle name="_Расчет RAB_22072008_UPDATE.BALANCE.WARM.2011YEAR.TO.1.1_INDEX.STATION.2012(v1.0)_" xfId="284"/>
    <cellStyle name="_Расчет RAB_22072008_UPDATE.BALANCE.WARM.2011YEAR.TO.1.1_INDEX.STATION.2012(v2.0)" xfId="285"/>
    <cellStyle name="_Расчет RAB_22072008_UPDATE.BALANCE.WARM.2011YEAR.TO.1.1_OREP.KU.2011.MONTHLY.02(v1.1)" xfId="286"/>
    <cellStyle name="_Расчет RAB_22072008_UPDATE.BALANCE.WARM.2011YEAR.TO.1.2" xfId="287"/>
    <cellStyle name="_Расчет RAB_22072008_UPDATE.BALANCE.WARM.2011YEAR.TO.1.4.64" xfId="288"/>
    <cellStyle name="_Расчет RAB_22072008_UPDATE.BALANCE.WARM.2011YEAR.TO.1.5.64" xfId="289"/>
    <cellStyle name="_Расчет RAB_22072008_UPDATE.MONITORING.OS.EE.2.02.TO.1.3.64" xfId="290"/>
    <cellStyle name="_Расчет RAB_Лен и МОЭСК_с 2010 года_14.04.2009_со сглаж_version 3.0_без ФСК" xfId="291"/>
    <cellStyle name="_Расчет RAB_Лен и МОЭСК_с 2010 года_14.04.2009_со сглаж_version 3.0_без ФСК 2" xfId="292"/>
    <cellStyle name="_Расчет RAB_Лен и МОЭСК_с 2010 года_14.04.2009_со сглаж_version 3.0_без ФСК 2_OREP.KU.2011.MONTHLY.02(v0.1)" xfId="293"/>
    <cellStyle name="_Расчет RAB_Лен и МОЭСК_с 2010 года_14.04.2009_со сглаж_version 3.0_без ФСК 2_OREP.KU.2011.MONTHLY.02(v0.4)" xfId="294"/>
    <cellStyle name="_Расчет RAB_Лен и МОЭСК_с 2010 года_14.04.2009_со сглаж_version 3.0_без ФСК 2_OREP.KU.2011.MONTHLY.11(v1.4)" xfId="295"/>
    <cellStyle name="_Расчет RAB_Лен и МОЭСК_с 2010 года_14.04.2009_со сглаж_version 3.0_без ФСК 2_OREP.KU.2011.MONTHLY.11(v1.4)_UPDATE.BALANCE.WARM.2012YEAR.TO.1.1" xfId="296"/>
    <cellStyle name="_Расчет RAB_Лен и МОЭСК_с 2010 года_14.04.2009_со сглаж_version 3.0_без ФСК 2_OREP.KU.2011.MONTHLY.11(v1.4)_UPDATE.CALC.WARM.2012YEAR.TO.1.1" xfId="297"/>
    <cellStyle name="_Расчет RAB_Лен и МОЭСК_с 2010 года_14.04.2009_со сглаж_version 3.0_без ФСК 2_UPDATE.BALANCE.WARM.2012YEAR.TO.1.1" xfId="298"/>
    <cellStyle name="_Расчет RAB_Лен и МОЭСК_с 2010 года_14.04.2009_со сглаж_version 3.0_без ФСК 2_UPDATE.CALC.WARM.2012YEAR.TO.1.1" xfId="299"/>
    <cellStyle name="_Расчет RAB_Лен и МОЭСК_с 2010 года_14.04.2009_со сглаж_version 3.0_без ФСК 2_UPDATE.MONITORING.OS.EE.2.02.TO.1.3.64" xfId="300"/>
    <cellStyle name="_Расчет RAB_Лен и МОЭСК_с 2010 года_14.04.2009_со сглаж_version 3.0_без ФСК 2_UPDATE.OREP.KU.2011.MONTHLY.02.TO.1.2" xfId="301"/>
    <cellStyle name="_Расчет RAB_Лен и МОЭСК_с 2010 года_14.04.2009_со сглаж_version 3.0_без ФСК_46EE.2011(v1.0)" xfId="302"/>
    <cellStyle name="_Расчет RAB_Лен и МОЭСК_с 2010 года_14.04.2009_со сглаж_version 3.0_без ФСК_46EE.2011(v1.0)_46TE.2011(v1.0)" xfId="303"/>
    <cellStyle name="_Расчет RAB_Лен и МОЭСК_с 2010 года_14.04.2009_со сглаж_version 3.0_без ФСК_46EE.2011(v1.0)_INDEX.STATION.2012(v1.0)_" xfId="304"/>
    <cellStyle name="_Расчет RAB_Лен и МОЭСК_с 2010 года_14.04.2009_со сглаж_version 3.0_без ФСК_46EE.2011(v1.0)_INDEX.STATION.2012(v2.0)" xfId="305"/>
    <cellStyle name="_Расчет RAB_Лен и МОЭСК_с 2010 года_14.04.2009_со сглаж_version 3.0_без ФСК_46TE.2011(v1.0)" xfId="306"/>
    <cellStyle name="_Расчет RAB_Лен и МОЭСК_с 2010 года_14.04.2009_со сглаж_version 3.0_без ФСК_ARMRAZR" xfId="307"/>
    <cellStyle name="_Расчет RAB_Лен и МОЭСК_с 2010 года_14.04.2009_со сглаж_version 3.0_без ФСК_BALANCE.WARM.2011YEAR.NEW.UPDATE.SCHEME" xfId="308"/>
    <cellStyle name="_Расчет RAB_Лен и МОЭСК_с 2010 года_14.04.2009_со сглаж_version 3.0_без ФСК_EE.2REK.P2011.4.78(v0.3)" xfId="309"/>
    <cellStyle name="_Расчет RAB_Лен и МОЭСК_с 2010 года_14.04.2009_со сглаж_version 3.0_без ФСК_INVEST.EE.PLAN.4.78(v0.1)" xfId="310"/>
    <cellStyle name="_Расчет RAB_Лен и МОЭСК_с 2010 года_14.04.2009_со сглаж_version 3.0_без ФСК_INVEST.EE.PLAN.4.78(v0.3)" xfId="311"/>
    <cellStyle name="_Расчет RAB_Лен и МОЭСК_с 2010 года_14.04.2009_со сглаж_version 3.0_без ФСК_INVEST.PLAN.4.78(v0.1)" xfId="312"/>
    <cellStyle name="_Расчет RAB_Лен и МОЭСК_с 2010 года_14.04.2009_со сглаж_version 3.0_без ФСК_INVEST.WARM.PLAN.4.78(v0.1)" xfId="313"/>
    <cellStyle name="_Расчет RAB_Лен и МОЭСК_с 2010 года_14.04.2009_со сглаж_version 3.0_без ФСК_INVEST_WARM_PLAN" xfId="314"/>
    <cellStyle name="_Расчет RAB_Лен и МОЭСК_с 2010 года_14.04.2009_со сглаж_version 3.0_без ФСК_NADB.JNVLS.APTEKA.2011(v1.3.3)" xfId="315"/>
    <cellStyle name="_Расчет RAB_Лен и МОЭСК_с 2010 года_14.04.2009_со сглаж_version 3.0_без ФСК_NADB.JNVLS.APTEKA.2011(v1.3.3)_46TE.2011(v1.0)" xfId="316"/>
    <cellStyle name="_Расчет RAB_Лен и МОЭСК_с 2010 года_14.04.2009_со сглаж_version 3.0_без ФСК_NADB.JNVLS.APTEKA.2011(v1.3.3)_INDEX.STATION.2012(v1.0)_" xfId="317"/>
    <cellStyle name="_Расчет RAB_Лен и МОЭСК_с 2010 года_14.04.2009_со сглаж_version 3.0_без ФСК_NADB.JNVLS.APTEKA.2011(v1.3.3)_INDEX.STATION.2012(v2.0)" xfId="318"/>
    <cellStyle name="_Расчет RAB_Лен и МОЭСК_с 2010 года_14.04.2009_со сглаж_version 3.0_без ФСК_NADB.JNVLS.APTEKA.2011(v1.3.4)" xfId="319"/>
    <cellStyle name="_Расчет RAB_Лен и МОЭСК_с 2010 года_14.04.2009_со сглаж_version 3.0_без ФСК_NADB.JNVLS.APTEKA.2011(v1.3.4)_46TE.2011(v1.0)" xfId="320"/>
    <cellStyle name="_Расчет RAB_Лен и МОЭСК_с 2010 года_14.04.2009_со сглаж_version 3.0_без ФСК_NADB.JNVLS.APTEKA.2011(v1.3.4)_INDEX.STATION.2012(v1.0)_" xfId="321"/>
    <cellStyle name="_Расчет RAB_Лен и МОЭСК_с 2010 года_14.04.2009_со сглаж_version 3.0_без ФСК_NADB.JNVLS.APTEKA.2011(v1.3.4)_INDEX.STATION.2012(v2.0)" xfId="322"/>
    <cellStyle name="_Расчет RAB_Лен и МОЭСК_с 2010 года_14.04.2009_со сглаж_version 3.0_без ФСК_PREDEL.JKH.UTV.2011(v1.0.1)" xfId="323"/>
    <cellStyle name="_Расчет RAB_Лен и МОЭСК_с 2010 года_14.04.2009_со сглаж_version 3.0_без ФСК_PREDEL.JKH.UTV.2011(v1.0.1)_46TE.2011(v1.0)" xfId="324"/>
    <cellStyle name="_Расчет RAB_Лен и МОЭСК_с 2010 года_14.04.2009_со сглаж_version 3.0_без ФСК_PREDEL.JKH.UTV.2011(v1.0.1)_INDEX.STATION.2012(v1.0)_" xfId="325"/>
    <cellStyle name="_Расчет RAB_Лен и МОЭСК_с 2010 года_14.04.2009_со сглаж_version 3.0_без ФСК_PREDEL.JKH.UTV.2011(v1.0.1)_INDEX.STATION.2012(v2.0)" xfId="326"/>
    <cellStyle name="_Расчет RAB_Лен и МОЭСК_с 2010 года_14.04.2009_со сглаж_version 3.0_без ФСК_TEHSHEET" xfId="327"/>
    <cellStyle name="_Расчет RAB_Лен и МОЭСК_с 2010 года_14.04.2009_со сглаж_version 3.0_без ФСК_TEST.TEMPLATE" xfId="328"/>
    <cellStyle name="_Расчет RAB_Лен и МОЭСК_с 2010 года_14.04.2009_со сглаж_version 3.0_без ФСК_UPDATE.46EE.2011.TO.1.1" xfId="329"/>
    <cellStyle name="_Расчет RAB_Лен и МОЭСК_с 2010 года_14.04.2009_со сглаж_version 3.0_без ФСК_UPDATE.46TE.2011.TO.1.1" xfId="330"/>
    <cellStyle name="_Расчет RAB_Лен и МОЭСК_с 2010 года_14.04.2009_со сглаж_version 3.0_без ФСК_UPDATE.46TE.2011.TO.1.2" xfId="331"/>
    <cellStyle name="_Расчет RAB_Лен и МОЭСК_с 2010 года_14.04.2009_со сглаж_version 3.0_без ФСК_UPDATE.BALANCE.WARM.2011YEAR.TO.1.1" xfId="332"/>
    <cellStyle name="_Расчет RAB_Лен и МОЭСК_с 2010 года_14.04.2009_со сглаж_version 3.0_без ФСК_UPDATE.BALANCE.WARM.2011YEAR.TO.1.1_46TE.2011(v1.0)" xfId="333"/>
    <cellStyle name="_Расчет RAB_Лен и МОЭСК_с 2010 года_14.04.2009_со сглаж_version 3.0_без ФСК_UPDATE.BALANCE.WARM.2011YEAR.TO.1.1_INDEX.STATION.2012(v1.0)_" xfId="334"/>
    <cellStyle name="_Расчет RAB_Лен и МОЭСК_с 2010 года_14.04.2009_со сглаж_version 3.0_без ФСК_UPDATE.BALANCE.WARM.2011YEAR.TO.1.1_INDEX.STATION.2012(v2.0)" xfId="335"/>
    <cellStyle name="_Расчет RAB_Лен и МОЭСК_с 2010 года_14.04.2009_со сглаж_version 3.0_без ФСК_UPDATE.BALANCE.WARM.2011YEAR.TO.1.1_OREP.KU.2011.MONTHLY.02(v1.1)" xfId="336"/>
    <cellStyle name="_Расчет RAB_Лен и МОЭСК_с 2010 года_14.04.2009_со сглаж_version 3.0_без ФСК_UPDATE.BALANCE.WARM.2011YEAR.TO.1.2" xfId="337"/>
    <cellStyle name="_Расчет RAB_Лен и МОЭСК_с 2010 года_14.04.2009_со сглаж_version 3.0_без ФСК_UPDATE.BALANCE.WARM.2011YEAR.TO.1.4.64" xfId="338"/>
    <cellStyle name="_Расчет RAB_Лен и МОЭСК_с 2010 года_14.04.2009_со сглаж_version 3.0_без ФСК_UPDATE.BALANCE.WARM.2011YEAR.TO.1.5.64" xfId="339"/>
    <cellStyle name="_Расчет RAB_Лен и МОЭСК_с 2010 года_14.04.2009_со сглаж_version 3.0_без ФСК_UPDATE.MONITORING.OS.EE.2.02.TO.1.3.64" xfId="340"/>
    <cellStyle name="_Свод по ИПР (2)" xfId="341"/>
    <cellStyle name="_Справочник затрат_ЛХ_20.10.05" xfId="342"/>
    <cellStyle name="_таблицы для расчетов28-04-08_2006-2009_прибыль корр_по ИА" xfId="343"/>
    <cellStyle name="_таблицы для расчетов28-04-08_2006-2009с ИА" xfId="344"/>
    <cellStyle name="_Форма 6  РТК.xls(отчет по Адр пр. ЛО)" xfId="345"/>
    <cellStyle name="_Формат разбивки по МРСК_РСК" xfId="346"/>
    <cellStyle name="_Формат_для Согласования" xfId="347"/>
    <cellStyle name="_ХХХ Прил 2 Формы бюджетных документов 2007" xfId="348"/>
    <cellStyle name="_экон.форм-т ВО 1 с разбивкой" xfId="349"/>
    <cellStyle name="’К‰Э [0.00]" xfId="350"/>
    <cellStyle name="”€ќђќ‘ћ‚›‰" xfId="351"/>
    <cellStyle name="”€љ‘€ђћ‚ђќќ›‰" xfId="352"/>
    <cellStyle name="”ќђќ‘ћ‚›‰" xfId="353"/>
    <cellStyle name="”љ‘ђћ‚ђќќ›‰" xfId="354"/>
    <cellStyle name="„…ќ…†ќ›‰" xfId="355"/>
    <cellStyle name="€’ћѓћ‚›‰" xfId="356"/>
    <cellStyle name="‡ђѓћ‹ћ‚ћљ1" xfId="357"/>
    <cellStyle name="‡ђѓћ‹ћ‚ћљ2" xfId="358"/>
    <cellStyle name="’ћѓћ‚›‰" xfId="359"/>
    <cellStyle name="1Normal" xfId="360"/>
    <cellStyle name="20% - Accent1" xfId="361"/>
    <cellStyle name="20% - Accent1 2" xfId="362"/>
    <cellStyle name="20% - Accent1 3" xfId="363"/>
    <cellStyle name="20% - Accent1_46EE.2011(v1.0)" xfId="364"/>
    <cellStyle name="20% - Accent2" xfId="365"/>
    <cellStyle name="20% - Accent2 2" xfId="366"/>
    <cellStyle name="20% - Accent2 3" xfId="367"/>
    <cellStyle name="20% - Accent2_46EE.2011(v1.0)" xfId="368"/>
    <cellStyle name="20% - Accent3" xfId="369"/>
    <cellStyle name="20% - Accent3 2" xfId="370"/>
    <cellStyle name="20% - Accent3 3" xfId="371"/>
    <cellStyle name="20% - Accent3_46EE.2011(v1.0)" xfId="372"/>
    <cellStyle name="20% - Accent4" xfId="373"/>
    <cellStyle name="20% - Accent4 2" xfId="374"/>
    <cellStyle name="20% - Accent4 3" xfId="375"/>
    <cellStyle name="20% - Accent4_46EE.2011(v1.0)" xfId="376"/>
    <cellStyle name="20% - Accent5" xfId="377"/>
    <cellStyle name="20% - Accent5 2" xfId="378"/>
    <cellStyle name="20% - Accent5 3" xfId="379"/>
    <cellStyle name="20% - Accent5_46EE.2011(v1.0)" xfId="380"/>
    <cellStyle name="20% - Accent6" xfId="381"/>
    <cellStyle name="20% - Accent6 2" xfId="382"/>
    <cellStyle name="20% - Accent6 3" xfId="383"/>
    <cellStyle name="20% - Accent6_46EE.2011(v1.0)" xfId="384"/>
    <cellStyle name="20% - Акцент1" xfId="385"/>
    <cellStyle name="20% - Акцент1 10" xfId="386"/>
    <cellStyle name="20% - Акцент1 2" xfId="387"/>
    <cellStyle name="20% - Акцент1 2 2" xfId="388"/>
    <cellStyle name="20% - Акцент1 2 3" xfId="389"/>
    <cellStyle name="20% - Акцент1 2_46EE.2011(v1.0)" xfId="390"/>
    <cellStyle name="20% - Акцент1 3" xfId="391"/>
    <cellStyle name="20% - Акцент1 3 2" xfId="392"/>
    <cellStyle name="20% - Акцент1 3 3" xfId="393"/>
    <cellStyle name="20% - Акцент1 3_46EE.2011(v1.0)" xfId="394"/>
    <cellStyle name="20% - Акцент1 4" xfId="395"/>
    <cellStyle name="20% - Акцент1 4 2" xfId="396"/>
    <cellStyle name="20% - Акцент1 4 3" xfId="397"/>
    <cellStyle name="20% - Акцент1 4_46EE.2011(v1.0)" xfId="398"/>
    <cellStyle name="20% - Акцент1 5" xfId="399"/>
    <cellStyle name="20% - Акцент1 5 2" xfId="400"/>
    <cellStyle name="20% - Акцент1 5 3" xfId="401"/>
    <cellStyle name="20% - Акцент1 5_46EE.2011(v1.0)" xfId="402"/>
    <cellStyle name="20% - Акцент1 6" xfId="403"/>
    <cellStyle name="20% - Акцент1 6 2" xfId="404"/>
    <cellStyle name="20% - Акцент1 6 3" xfId="405"/>
    <cellStyle name="20% - Акцент1 6_46EE.2011(v1.0)" xfId="406"/>
    <cellStyle name="20% - Акцент1 7" xfId="407"/>
    <cellStyle name="20% - Акцент1 7 2" xfId="408"/>
    <cellStyle name="20% - Акцент1 7 3" xfId="409"/>
    <cellStyle name="20% - Акцент1 7_46EE.2011(v1.0)" xfId="410"/>
    <cellStyle name="20% - Акцент1 8" xfId="411"/>
    <cellStyle name="20% - Акцент1 8 2" xfId="412"/>
    <cellStyle name="20% - Акцент1 8 3" xfId="413"/>
    <cellStyle name="20% - Акцент1 8_46EE.2011(v1.0)" xfId="414"/>
    <cellStyle name="20% - Акцент1 9" xfId="415"/>
    <cellStyle name="20% - Акцент1 9 2" xfId="416"/>
    <cellStyle name="20% - Акцент1 9 3" xfId="417"/>
    <cellStyle name="20% - Акцент1 9_46EE.2011(v1.0)" xfId="418"/>
    <cellStyle name="20% - Акцент2" xfId="419"/>
    <cellStyle name="20% - Акцент2 10" xfId="420"/>
    <cellStyle name="20% - Акцент2 2" xfId="421"/>
    <cellStyle name="20% - Акцент2 2 2" xfId="422"/>
    <cellStyle name="20% - Акцент2 2 3" xfId="423"/>
    <cellStyle name="20% - Акцент2 2_46EE.2011(v1.0)" xfId="424"/>
    <cellStyle name="20% - Акцент2 3" xfId="425"/>
    <cellStyle name="20% - Акцент2 3 2" xfId="426"/>
    <cellStyle name="20% - Акцент2 3 3" xfId="427"/>
    <cellStyle name="20% - Акцент2 3_46EE.2011(v1.0)" xfId="428"/>
    <cellStyle name="20% - Акцент2 4" xfId="429"/>
    <cellStyle name="20% - Акцент2 4 2" xfId="430"/>
    <cellStyle name="20% - Акцент2 4 3" xfId="431"/>
    <cellStyle name="20% - Акцент2 4_46EE.2011(v1.0)" xfId="432"/>
    <cellStyle name="20% - Акцент2 5" xfId="433"/>
    <cellStyle name="20% - Акцент2 5 2" xfId="434"/>
    <cellStyle name="20% - Акцент2 5 3" xfId="435"/>
    <cellStyle name="20% - Акцент2 5_46EE.2011(v1.0)" xfId="436"/>
    <cellStyle name="20% - Акцент2 6" xfId="437"/>
    <cellStyle name="20% - Акцент2 6 2" xfId="438"/>
    <cellStyle name="20% - Акцент2 6 3" xfId="439"/>
    <cellStyle name="20% - Акцент2 6_46EE.2011(v1.0)" xfId="440"/>
    <cellStyle name="20% - Акцент2 7" xfId="441"/>
    <cellStyle name="20% - Акцент2 7 2" xfId="442"/>
    <cellStyle name="20% - Акцент2 7 3" xfId="443"/>
    <cellStyle name="20% - Акцент2 7_46EE.2011(v1.0)" xfId="444"/>
    <cellStyle name="20% - Акцент2 8" xfId="445"/>
    <cellStyle name="20% - Акцент2 8 2" xfId="446"/>
    <cellStyle name="20% - Акцент2 8 3" xfId="447"/>
    <cellStyle name="20% - Акцент2 8_46EE.2011(v1.0)" xfId="448"/>
    <cellStyle name="20% - Акцент2 9" xfId="449"/>
    <cellStyle name="20% - Акцент2 9 2" xfId="450"/>
    <cellStyle name="20% - Акцент2 9 3" xfId="451"/>
    <cellStyle name="20% - Акцент2 9_46EE.2011(v1.0)" xfId="452"/>
    <cellStyle name="20% - Акцент3" xfId="453"/>
    <cellStyle name="20% - Акцент3 10" xfId="454"/>
    <cellStyle name="20% - Акцент3 2" xfId="455"/>
    <cellStyle name="20% - Акцент3 2 2" xfId="456"/>
    <cellStyle name="20% - Акцент3 2 3" xfId="457"/>
    <cellStyle name="20% - Акцент3 2_46EE.2011(v1.0)" xfId="458"/>
    <cellStyle name="20% - Акцент3 3" xfId="459"/>
    <cellStyle name="20% - Акцент3 3 2" xfId="460"/>
    <cellStyle name="20% - Акцент3 3 3" xfId="461"/>
    <cellStyle name="20% - Акцент3 3_46EE.2011(v1.0)" xfId="462"/>
    <cellStyle name="20% - Акцент3 4" xfId="463"/>
    <cellStyle name="20% - Акцент3 4 2" xfId="464"/>
    <cellStyle name="20% - Акцент3 4 3" xfId="465"/>
    <cellStyle name="20% - Акцент3 4_46EE.2011(v1.0)" xfId="466"/>
    <cellStyle name="20% - Акцент3 5" xfId="467"/>
    <cellStyle name="20% - Акцент3 5 2" xfId="468"/>
    <cellStyle name="20% - Акцент3 5 3" xfId="469"/>
    <cellStyle name="20% - Акцент3 5_46EE.2011(v1.0)" xfId="470"/>
    <cellStyle name="20% - Акцент3 6" xfId="471"/>
    <cellStyle name="20% - Акцент3 6 2" xfId="472"/>
    <cellStyle name="20% - Акцент3 6 3" xfId="473"/>
    <cellStyle name="20% - Акцент3 6_46EE.2011(v1.0)" xfId="474"/>
    <cellStyle name="20% - Акцент3 7" xfId="475"/>
    <cellStyle name="20% - Акцент3 7 2" xfId="476"/>
    <cellStyle name="20% - Акцент3 7 3" xfId="477"/>
    <cellStyle name="20% - Акцент3 7_46EE.2011(v1.0)" xfId="478"/>
    <cellStyle name="20% - Акцент3 8" xfId="479"/>
    <cellStyle name="20% - Акцент3 8 2" xfId="480"/>
    <cellStyle name="20% - Акцент3 8 3" xfId="481"/>
    <cellStyle name="20% - Акцент3 8_46EE.2011(v1.0)" xfId="482"/>
    <cellStyle name="20% - Акцент3 9" xfId="483"/>
    <cellStyle name="20% - Акцент3 9 2" xfId="484"/>
    <cellStyle name="20% - Акцент3 9 3" xfId="485"/>
    <cellStyle name="20% - Акцент3 9_46EE.2011(v1.0)" xfId="486"/>
    <cellStyle name="20% - Акцент4" xfId="487"/>
    <cellStyle name="20% - Акцент4 10" xfId="488"/>
    <cellStyle name="20% - Акцент4 2" xfId="489"/>
    <cellStyle name="20% - Акцент4 2 2" xfId="490"/>
    <cellStyle name="20% - Акцент4 2 3" xfId="491"/>
    <cellStyle name="20% - Акцент4 2_46EE.2011(v1.0)" xfId="492"/>
    <cellStyle name="20% - Акцент4 3" xfId="493"/>
    <cellStyle name="20% - Акцент4 3 2" xfId="494"/>
    <cellStyle name="20% - Акцент4 3 3" xfId="495"/>
    <cellStyle name="20% - Акцент4 3_46EE.2011(v1.0)" xfId="496"/>
    <cellStyle name="20% - Акцент4 4" xfId="497"/>
    <cellStyle name="20% - Акцент4 4 2" xfId="498"/>
    <cellStyle name="20% - Акцент4 4 3" xfId="499"/>
    <cellStyle name="20% - Акцент4 4_46EE.2011(v1.0)" xfId="500"/>
    <cellStyle name="20% - Акцент4 5" xfId="501"/>
    <cellStyle name="20% - Акцент4 5 2" xfId="502"/>
    <cellStyle name="20% - Акцент4 5 3" xfId="503"/>
    <cellStyle name="20% - Акцент4 5_46EE.2011(v1.0)" xfId="504"/>
    <cellStyle name="20% - Акцент4 6" xfId="505"/>
    <cellStyle name="20% - Акцент4 6 2" xfId="506"/>
    <cellStyle name="20% - Акцент4 6 3" xfId="507"/>
    <cellStyle name="20% - Акцент4 6_46EE.2011(v1.0)" xfId="508"/>
    <cellStyle name="20% - Акцент4 7" xfId="509"/>
    <cellStyle name="20% - Акцент4 7 2" xfId="510"/>
    <cellStyle name="20% - Акцент4 7 3" xfId="511"/>
    <cellStyle name="20% - Акцент4 7_46EE.2011(v1.0)" xfId="512"/>
    <cellStyle name="20% - Акцент4 8" xfId="513"/>
    <cellStyle name="20% - Акцент4 8 2" xfId="514"/>
    <cellStyle name="20% - Акцент4 8 3" xfId="515"/>
    <cellStyle name="20% - Акцент4 8_46EE.2011(v1.0)" xfId="516"/>
    <cellStyle name="20% - Акцент4 9" xfId="517"/>
    <cellStyle name="20% - Акцент4 9 2" xfId="518"/>
    <cellStyle name="20% - Акцент4 9 3" xfId="519"/>
    <cellStyle name="20% - Акцент4 9_46EE.2011(v1.0)" xfId="520"/>
    <cellStyle name="20% - Акцент5" xfId="521"/>
    <cellStyle name="20% - Акцент5 10" xfId="522"/>
    <cellStyle name="20% - Акцент5 2" xfId="523"/>
    <cellStyle name="20% - Акцент5 2 2" xfId="524"/>
    <cellStyle name="20% - Акцент5 2 3" xfId="525"/>
    <cellStyle name="20% - Акцент5 2_46EE.2011(v1.0)" xfId="526"/>
    <cellStyle name="20% - Акцент5 3" xfId="527"/>
    <cellStyle name="20% - Акцент5 3 2" xfId="528"/>
    <cellStyle name="20% - Акцент5 3 3" xfId="529"/>
    <cellStyle name="20% - Акцент5 3_46EE.2011(v1.0)" xfId="530"/>
    <cellStyle name="20% - Акцент5 4" xfId="531"/>
    <cellStyle name="20% - Акцент5 4 2" xfId="532"/>
    <cellStyle name="20% - Акцент5 4 3" xfId="533"/>
    <cellStyle name="20% - Акцент5 4_46EE.2011(v1.0)" xfId="534"/>
    <cellStyle name="20% - Акцент5 5" xfId="535"/>
    <cellStyle name="20% - Акцент5 5 2" xfId="536"/>
    <cellStyle name="20% - Акцент5 5 3" xfId="537"/>
    <cellStyle name="20% - Акцент5 5_46EE.2011(v1.0)" xfId="538"/>
    <cellStyle name="20% - Акцент5 6" xfId="539"/>
    <cellStyle name="20% - Акцент5 6 2" xfId="540"/>
    <cellStyle name="20% - Акцент5 6 3" xfId="541"/>
    <cellStyle name="20% - Акцент5 6_46EE.2011(v1.0)" xfId="542"/>
    <cellStyle name="20% - Акцент5 7" xfId="543"/>
    <cellStyle name="20% - Акцент5 7 2" xfId="544"/>
    <cellStyle name="20% - Акцент5 7 3" xfId="545"/>
    <cellStyle name="20% - Акцент5 7_46EE.2011(v1.0)" xfId="546"/>
    <cellStyle name="20% - Акцент5 8" xfId="547"/>
    <cellStyle name="20% - Акцент5 8 2" xfId="548"/>
    <cellStyle name="20% - Акцент5 8 3" xfId="549"/>
    <cellStyle name="20% - Акцент5 8_46EE.2011(v1.0)" xfId="550"/>
    <cellStyle name="20% - Акцент5 9" xfId="551"/>
    <cellStyle name="20% - Акцент5 9 2" xfId="552"/>
    <cellStyle name="20% - Акцент5 9 3" xfId="553"/>
    <cellStyle name="20% - Акцент5 9_46EE.2011(v1.0)" xfId="554"/>
    <cellStyle name="20% - Акцент6" xfId="555"/>
    <cellStyle name="20% - Акцент6 10" xfId="556"/>
    <cellStyle name="20% - Акцент6 2" xfId="557"/>
    <cellStyle name="20% - Акцент6 2 2" xfId="558"/>
    <cellStyle name="20% - Акцент6 2 3" xfId="559"/>
    <cellStyle name="20% - Акцент6 2_46EE.2011(v1.0)" xfId="560"/>
    <cellStyle name="20% - Акцент6 3" xfId="561"/>
    <cellStyle name="20% - Акцент6 3 2" xfId="562"/>
    <cellStyle name="20% - Акцент6 3 3" xfId="563"/>
    <cellStyle name="20% - Акцент6 3_46EE.2011(v1.0)" xfId="564"/>
    <cellStyle name="20% - Акцент6 4" xfId="565"/>
    <cellStyle name="20% - Акцент6 4 2" xfId="566"/>
    <cellStyle name="20% - Акцент6 4 3" xfId="567"/>
    <cellStyle name="20% - Акцент6 4_46EE.2011(v1.0)" xfId="568"/>
    <cellStyle name="20% - Акцент6 5" xfId="569"/>
    <cellStyle name="20% - Акцент6 5 2" xfId="570"/>
    <cellStyle name="20% - Акцент6 5 3" xfId="571"/>
    <cellStyle name="20% - Акцент6 5_46EE.2011(v1.0)" xfId="572"/>
    <cellStyle name="20% - Акцент6 6" xfId="573"/>
    <cellStyle name="20% - Акцент6 6 2" xfId="574"/>
    <cellStyle name="20% - Акцент6 6 3" xfId="575"/>
    <cellStyle name="20% - Акцент6 6_46EE.2011(v1.0)" xfId="576"/>
    <cellStyle name="20% - Акцент6 7" xfId="577"/>
    <cellStyle name="20% - Акцент6 7 2" xfId="578"/>
    <cellStyle name="20% - Акцент6 7 3" xfId="579"/>
    <cellStyle name="20% - Акцент6 7_46EE.2011(v1.0)" xfId="580"/>
    <cellStyle name="20% - Акцент6 8" xfId="581"/>
    <cellStyle name="20% - Акцент6 8 2" xfId="582"/>
    <cellStyle name="20% - Акцент6 8 3" xfId="583"/>
    <cellStyle name="20% - Акцент6 8_46EE.2011(v1.0)" xfId="584"/>
    <cellStyle name="20% - Акцент6 9" xfId="585"/>
    <cellStyle name="20% - Акцент6 9 2" xfId="586"/>
    <cellStyle name="20% - Акцент6 9 3" xfId="587"/>
    <cellStyle name="20% - Акцент6 9_46EE.2011(v1.0)" xfId="588"/>
    <cellStyle name="40% - Accent1" xfId="589"/>
    <cellStyle name="40% - Accent1 2" xfId="590"/>
    <cellStyle name="40% - Accent1 3" xfId="591"/>
    <cellStyle name="40% - Accent1_46EE.2011(v1.0)" xfId="592"/>
    <cellStyle name="40% - Accent2" xfId="593"/>
    <cellStyle name="40% - Accent2 2" xfId="594"/>
    <cellStyle name="40% - Accent2 3" xfId="595"/>
    <cellStyle name="40% - Accent2_46EE.2011(v1.0)" xfId="596"/>
    <cellStyle name="40% - Accent3" xfId="597"/>
    <cellStyle name="40% - Accent3 2" xfId="598"/>
    <cellStyle name="40% - Accent3 3" xfId="599"/>
    <cellStyle name="40% - Accent3_46EE.2011(v1.0)" xfId="600"/>
    <cellStyle name="40% - Accent4" xfId="601"/>
    <cellStyle name="40% - Accent4 2" xfId="602"/>
    <cellStyle name="40% - Accent4 3" xfId="603"/>
    <cellStyle name="40% - Accent4_46EE.2011(v1.0)" xfId="604"/>
    <cellStyle name="40% - Accent5" xfId="605"/>
    <cellStyle name="40% - Accent5 2" xfId="606"/>
    <cellStyle name="40% - Accent5 3" xfId="607"/>
    <cellStyle name="40% - Accent5_46EE.2011(v1.0)" xfId="608"/>
    <cellStyle name="40% - Accent6" xfId="609"/>
    <cellStyle name="40% - Accent6 2" xfId="610"/>
    <cellStyle name="40% - Accent6 3" xfId="611"/>
    <cellStyle name="40% - Accent6_46EE.2011(v1.0)" xfId="612"/>
    <cellStyle name="40% - Акцент1" xfId="613"/>
    <cellStyle name="40% - Акцент1 10" xfId="614"/>
    <cellStyle name="40% - Акцент1 2" xfId="615"/>
    <cellStyle name="40% - Акцент1 2 2" xfId="616"/>
    <cellStyle name="40% - Акцент1 2 3" xfId="617"/>
    <cellStyle name="40% - Акцент1 2_46EE.2011(v1.0)" xfId="618"/>
    <cellStyle name="40% - Акцент1 3" xfId="619"/>
    <cellStyle name="40% - Акцент1 3 2" xfId="620"/>
    <cellStyle name="40% - Акцент1 3 3" xfId="621"/>
    <cellStyle name="40% - Акцент1 3_46EE.2011(v1.0)" xfId="622"/>
    <cellStyle name="40% - Акцент1 4" xfId="623"/>
    <cellStyle name="40% - Акцент1 4 2" xfId="624"/>
    <cellStyle name="40% - Акцент1 4 3" xfId="625"/>
    <cellStyle name="40% - Акцент1 4_46EE.2011(v1.0)" xfId="626"/>
    <cellStyle name="40% - Акцент1 5" xfId="627"/>
    <cellStyle name="40% - Акцент1 5 2" xfId="628"/>
    <cellStyle name="40% - Акцент1 5 3" xfId="629"/>
    <cellStyle name="40% - Акцент1 5_46EE.2011(v1.0)" xfId="630"/>
    <cellStyle name="40% - Акцент1 6" xfId="631"/>
    <cellStyle name="40% - Акцент1 6 2" xfId="632"/>
    <cellStyle name="40% - Акцент1 6 3" xfId="633"/>
    <cellStyle name="40% - Акцент1 6_46EE.2011(v1.0)" xfId="634"/>
    <cellStyle name="40% - Акцент1 7" xfId="635"/>
    <cellStyle name="40% - Акцент1 7 2" xfId="636"/>
    <cellStyle name="40% - Акцент1 7 3" xfId="637"/>
    <cellStyle name="40% - Акцент1 7_46EE.2011(v1.0)" xfId="638"/>
    <cellStyle name="40% - Акцент1 8" xfId="639"/>
    <cellStyle name="40% - Акцент1 8 2" xfId="640"/>
    <cellStyle name="40% - Акцент1 8 3" xfId="641"/>
    <cellStyle name="40% - Акцент1 8_46EE.2011(v1.0)" xfId="642"/>
    <cellStyle name="40% - Акцент1 9" xfId="643"/>
    <cellStyle name="40% - Акцент1 9 2" xfId="644"/>
    <cellStyle name="40% - Акцент1 9 3" xfId="645"/>
    <cellStyle name="40% - Акцент1 9_46EE.2011(v1.0)" xfId="646"/>
    <cellStyle name="40% - Акцент2" xfId="647"/>
    <cellStyle name="40% - Акцент2 10" xfId="648"/>
    <cellStyle name="40% - Акцент2 2" xfId="649"/>
    <cellStyle name="40% - Акцент2 2 2" xfId="650"/>
    <cellStyle name="40% - Акцент2 2 3" xfId="651"/>
    <cellStyle name="40% - Акцент2 2_46EE.2011(v1.0)" xfId="652"/>
    <cellStyle name="40% - Акцент2 3" xfId="653"/>
    <cellStyle name="40% - Акцент2 3 2" xfId="654"/>
    <cellStyle name="40% - Акцент2 3 3" xfId="655"/>
    <cellStyle name="40% - Акцент2 3_46EE.2011(v1.0)" xfId="656"/>
    <cellStyle name="40% - Акцент2 4" xfId="657"/>
    <cellStyle name="40% - Акцент2 4 2" xfId="658"/>
    <cellStyle name="40% - Акцент2 4 3" xfId="659"/>
    <cellStyle name="40% - Акцент2 4_46EE.2011(v1.0)" xfId="660"/>
    <cellStyle name="40% - Акцент2 5" xfId="661"/>
    <cellStyle name="40% - Акцент2 5 2" xfId="662"/>
    <cellStyle name="40% - Акцент2 5 3" xfId="663"/>
    <cellStyle name="40% - Акцент2 5_46EE.2011(v1.0)" xfId="664"/>
    <cellStyle name="40% - Акцент2 6" xfId="665"/>
    <cellStyle name="40% - Акцент2 6 2" xfId="666"/>
    <cellStyle name="40% - Акцент2 6 3" xfId="667"/>
    <cellStyle name="40% - Акцент2 6_46EE.2011(v1.0)" xfId="668"/>
    <cellStyle name="40% - Акцент2 7" xfId="669"/>
    <cellStyle name="40% - Акцент2 7 2" xfId="670"/>
    <cellStyle name="40% - Акцент2 7 3" xfId="671"/>
    <cellStyle name="40% - Акцент2 7_46EE.2011(v1.0)" xfId="672"/>
    <cellStyle name="40% - Акцент2 8" xfId="673"/>
    <cellStyle name="40% - Акцент2 8 2" xfId="674"/>
    <cellStyle name="40% - Акцент2 8 3" xfId="675"/>
    <cellStyle name="40% - Акцент2 8_46EE.2011(v1.0)" xfId="676"/>
    <cellStyle name="40% - Акцент2 9" xfId="677"/>
    <cellStyle name="40% - Акцент2 9 2" xfId="678"/>
    <cellStyle name="40% - Акцент2 9 3" xfId="679"/>
    <cellStyle name="40% - Акцент2 9_46EE.2011(v1.0)" xfId="680"/>
    <cellStyle name="40% - Акцент3" xfId="681"/>
    <cellStyle name="40% - Акцент3 10" xfId="682"/>
    <cellStyle name="40% - Акцент3 2" xfId="683"/>
    <cellStyle name="40% - Акцент3 2 2" xfId="684"/>
    <cellStyle name="40% - Акцент3 2 3" xfId="685"/>
    <cellStyle name="40% - Акцент3 2_46EE.2011(v1.0)" xfId="686"/>
    <cellStyle name="40% - Акцент3 3" xfId="687"/>
    <cellStyle name="40% - Акцент3 3 2" xfId="688"/>
    <cellStyle name="40% - Акцент3 3 3" xfId="689"/>
    <cellStyle name="40% - Акцент3 3_46EE.2011(v1.0)" xfId="690"/>
    <cellStyle name="40% - Акцент3 4" xfId="691"/>
    <cellStyle name="40% - Акцент3 4 2" xfId="692"/>
    <cellStyle name="40% - Акцент3 4 3" xfId="693"/>
    <cellStyle name="40% - Акцент3 4_46EE.2011(v1.0)" xfId="694"/>
    <cellStyle name="40% - Акцент3 5" xfId="695"/>
    <cellStyle name="40% - Акцент3 5 2" xfId="696"/>
    <cellStyle name="40% - Акцент3 5 3" xfId="697"/>
    <cellStyle name="40% - Акцент3 5_46EE.2011(v1.0)" xfId="698"/>
    <cellStyle name="40% - Акцент3 6" xfId="699"/>
    <cellStyle name="40% - Акцент3 6 2" xfId="700"/>
    <cellStyle name="40% - Акцент3 6 3" xfId="701"/>
    <cellStyle name="40% - Акцент3 6_46EE.2011(v1.0)" xfId="702"/>
    <cellStyle name="40% - Акцент3 7" xfId="703"/>
    <cellStyle name="40% - Акцент3 7 2" xfId="704"/>
    <cellStyle name="40% - Акцент3 7 3" xfId="705"/>
    <cellStyle name="40% - Акцент3 7_46EE.2011(v1.0)" xfId="706"/>
    <cellStyle name="40% - Акцент3 8" xfId="707"/>
    <cellStyle name="40% - Акцент3 8 2" xfId="708"/>
    <cellStyle name="40% - Акцент3 8 3" xfId="709"/>
    <cellStyle name="40% - Акцент3 8_46EE.2011(v1.0)" xfId="710"/>
    <cellStyle name="40% - Акцент3 9" xfId="711"/>
    <cellStyle name="40% - Акцент3 9 2" xfId="712"/>
    <cellStyle name="40% - Акцент3 9 3" xfId="713"/>
    <cellStyle name="40% - Акцент3 9_46EE.2011(v1.0)" xfId="714"/>
    <cellStyle name="40% - Акцент4" xfId="715"/>
    <cellStyle name="40% - Акцент4 10" xfId="716"/>
    <cellStyle name="40% - Акцент4 2" xfId="717"/>
    <cellStyle name="40% - Акцент4 2 2" xfId="718"/>
    <cellStyle name="40% - Акцент4 2 3" xfId="719"/>
    <cellStyle name="40% - Акцент4 2_46EE.2011(v1.0)" xfId="720"/>
    <cellStyle name="40% - Акцент4 3" xfId="721"/>
    <cellStyle name="40% - Акцент4 3 2" xfId="722"/>
    <cellStyle name="40% - Акцент4 3 3" xfId="723"/>
    <cellStyle name="40% - Акцент4 3_46EE.2011(v1.0)" xfId="724"/>
    <cellStyle name="40% - Акцент4 4" xfId="725"/>
    <cellStyle name="40% - Акцент4 4 2" xfId="726"/>
    <cellStyle name="40% - Акцент4 4 3" xfId="727"/>
    <cellStyle name="40% - Акцент4 4_46EE.2011(v1.0)" xfId="728"/>
    <cellStyle name="40% - Акцент4 5" xfId="729"/>
    <cellStyle name="40% - Акцент4 5 2" xfId="730"/>
    <cellStyle name="40% - Акцент4 5 3" xfId="731"/>
    <cellStyle name="40% - Акцент4 5_46EE.2011(v1.0)" xfId="732"/>
    <cellStyle name="40% - Акцент4 6" xfId="733"/>
    <cellStyle name="40% - Акцент4 6 2" xfId="734"/>
    <cellStyle name="40% - Акцент4 6 3" xfId="735"/>
    <cellStyle name="40% - Акцент4 6_46EE.2011(v1.0)" xfId="736"/>
    <cellStyle name="40% - Акцент4 7" xfId="737"/>
    <cellStyle name="40% - Акцент4 7 2" xfId="738"/>
    <cellStyle name="40% - Акцент4 7 3" xfId="739"/>
    <cellStyle name="40% - Акцент4 7_46EE.2011(v1.0)" xfId="740"/>
    <cellStyle name="40% - Акцент4 8" xfId="741"/>
    <cellStyle name="40% - Акцент4 8 2" xfId="742"/>
    <cellStyle name="40% - Акцент4 8 3" xfId="743"/>
    <cellStyle name="40% - Акцент4 8_46EE.2011(v1.0)" xfId="744"/>
    <cellStyle name="40% - Акцент4 9" xfId="745"/>
    <cellStyle name="40% - Акцент4 9 2" xfId="746"/>
    <cellStyle name="40% - Акцент4 9 3" xfId="747"/>
    <cellStyle name="40% - Акцент4 9_46EE.2011(v1.0)" xfId="748"/>
    <cellStyle name="40% - Акцент5" xfId="749"/>
    <cellStyle name="40% - Акцент5 10" xfId="750"/>
    <cellStyle name="40% - Акцент5 2" xfId="751"/>
    <cellStyle name="40% - Акцент5 2 2" xfId="752"/>
    <cellStyle name="40% - Акцент5 2 3" xfId="753"/>
    <cellStyle name="40% - Акцент5 2_46EE.2011(v1.0)" xfId="754"/>
    <cellStyle name="40% - Акцент5 3" xfId="755"/>
    <cellStyle name="40% - Акцент5 3 2" xfId="756"/>
    <cellStyle name="40% - Акцент5 3 3" xfId="757"/>
    <cellStyle name="40% - Акцент5 3_46EE.2011(v1.0)" xfId="758"/>
    <cellStyle name="40% - Акцент5 4" xfId="759"/>
    <cellStyle name="40% - Акцент5 4 2" xfId="760"/>
    <cellStyle name="40% - Акцент5 4 3" xfId="761"/>
    <cellStyle name="40% - Акцент5 4_46EE.2011(v1.0)" xfId="762"/>
    <cellStyle name="40% - Акцент5 5" xfId="763"/>
    <cellStyle name="40% - Акцент5 5 2" xfId="764"/>
    <cellStyle name="40% - Акцент5 5 3" xfId="765"/>
    <cellStyle name="40% - Акцент5 5_46EE.2011(v1.0)" xfId="766"/>
    <cellStyle name="40% - Акцент5 6" xfId="767"/>
    <cellStyle name="40% - Акцент5 6 2" xfId="768"/>
    <cellStyle name="40% - Акцент5 6 3" xfId="769"/>
    <cellStyle name="40% - Акцент5 6_46EE.2011(v1.0)" xfId="770"/>
    <cellStyle name="40% - Акцент5 7" xfId="771"/>
    <cellStyle name="40% - Акцент5 7 2" xfId="772"/>
    <cellStyle name="40% - Акцент5 7 3" xfId="773"/>
    <cellStyle name="40% - Акцент5 7_46EE.2011(v1.0)" xfId="774"/>
    <cellStyle name="40% - Акцент5 8" xfId="775"/>
    <cellStyle name="40% - Акцент5 8 2" xfId="776"/>
    <cellStyle name="40% - Акцент5 8 3" xfId="777"/>
    <cellStyle name="40% - Акцент5 8_46EE.2011(v1.0)" xfId="778"/>
    <cellStyle name="40% - Акцент5 9" xfId="779"/>
    <cellStyle name="40% - Акцент5 9 2" xfId="780"/>
    <cellStyle name="40% - Акцент5 9 3" xfId="781"/>
    <cellStyle name="40% - Акцент5 9_46EE.2011(v1.0)" xfId="782"/>
    <cellStyle name="40% - Акцент6" xfId="783"/>
    <cellStyle name="40% - Акцент6 10" xfId="784"/>
    <cellStyle name="40% - Акцент6 2" xfId="785"/>
    <cellStyle name="40% - Акцент6 2 2" xfId="786"/>
    <cellStyle name="40% - Акцент6 2 3" xfId="787"/>
    <cellStyle name="40% - Акцент6 2_46EE.2011(v1.0)" xfId="788"/>
    <cellStyle name="40% - Акцент6 3" xfId="789"/>
    <cellStyle name="40% - Акцент6 3 2" xfId="790"/>
    <cellStyle name="40% - Акцент6 3 3" xfId="791"/>
    <cellStyle name="40% - Акцент6 3_46EE.2011(v1.0)" xfId="792"/>
    <cellStyle name="40% - Акцент6 4" xfId="793"/>
    <cellStyle name="40% - Акцент6 4 2" xfId="794"/>
    <cellStyle name="40% - Акцент6 4 3" xfId="795"/>
    <cellStyle name="40% - Акцент6 4_46EE.2011(v1.0)" xfId="796"/>
    <cellStyle name="40% - Акцент6 5" xfId="797"/>
    <cellStyle name="40% - Акцент6 5 2" xfId="798"/>
    <cellStyle name="40% - Акцент6 5 3" xfId="799"/>
    <cellStyle name="40% - Акцент6 5_46EE.2011(v1.0)" xfId="800"/>
    <cellStyle name="40% - Акцент6 6" xfId="801"/>
    <cellStyle name="40% - Акцент6 6 2" xfId="802"/>
    <cellStyle name="40% - Акцент6 6 3" xfId="803"/>
    <cellStyle name="40% - Акцент6 6_46EE.2011(v1.0)" xfId="804"/>
    <cellStyle name="40% - Акцент6 7" xfId="805"/>
    <cellStyle name="40% - Акцент6 7 2" xfId="806"/>
    <cellStyle name="40% - Акцент6 7 3" xfId="807"/>
    <cellStyle name="40% - Акцент6 7_46EE.2011(v1.0)" xfId="808"/>
    <cellStyle name="40% - Акцент6 8" xfId="809"/>
    <cellStyle name="40% - Акцент6 8 2" xfId="810"/>
    <cellStyle name="40% - Акцент6 8 3" xfId="811"/>
    <cellStyle name="40% - Акцент6 8_46EE.2011(v1.0)" xfId="812"/>
    <cellStyle name="40% - Акцент6 9" xfId="813"/>
    <cellStyle name="40% - Акцент6 9 2" xfId="814"/>
    <cellStyle name="40% - Акцент6 9 3" xfId="815"/>
    <cellStyle name="40% - Акцент6 9_46EE.2011(v1.0)" xfId="816"/>
    <cellStyle name="60% - Accent1" xfId="817"/>
    <cellStyle name="60% - Accent2" xfId="818"/>
    <cellStyle name="60% - Accent3" xfId="819"/>
    <cellStyle name="60% - Accent4" xfId="820"/>
    <cellStyle name="60% - Accent5" xfId="821"/>
    <cellStyle name="60% - Accent6" xfId="822"/>
    <cellStyle name="60% - Акцент1" xfId="823"/>
    <cellStyle name="60% - Акцент1 10" xfId="824"/>
    <cellStyle name="60% - Акцент1 2" xfId="825"/>
    <cellStyle name="60% - Акцент1 2 2" xfId="826"/>
    <cellStyle name="60% - Акцент1 3" xfId="827"/>
    <cellStyle name="60% - Акцент1 3 2" xfId="828"/>
    <cellStyle name="60% - Акцент1 4" xfId="829"/>
    <cellStyle name="60% - Акцент1 4 2" xfId="830"/>
    <cellStyle name="60% - Акцент1 5" xfId="831"/>
    <cellStyle name="60% - Акцент1 5 2" xfId="832"/>
    <cellStyle name="60% - Акцент1 6" xfId="833"/>
    <cellStyle name="60% - Акцент1 6 2" xfId="834"/>
    <cellStyle name="60% - Акцент1 7" xfId="835"/>
    <cellStyle name="60% - Акцент1 7 2" xfId="836"/>
    <cellStyle name="60% - Акцент1 8" xfId="837"/>
    <cellStyle name="60% - Акцент1 8 2" xfId="838"/>
    <cellStyle name="60% - Акцент1 9" xfId="839"/>
    <cellStyle name="60% - Акцент1 9 2" xfId="840"/>
    <cellStyle name="60% - Акцент2" xfId="841"/>
    <cellStyle name="60% - Акцент2 10" xfId="842"/>
    <cellStyle name="60% - Акцент2 2" xfId="843"/>
    <cellStyle name="60% - Акцент2 2 2" xfId="844"/>
    <cellStyle name="60% - Акцент2 3" xfId="845"/>
    <cellStyle name="60% - Акцент2 3 2" xfId="846"/>
    <cellStyle name="60% - Акцент2 4" xfId="847"/>
    <cellStyle name="60% - Акцент2 4 2" xfId="848"/>
    <cellStyle name="60% - Акцент2 5" xfId="849"/>
    <cellStyle name="60% - Акцент2 5 2" xfId="850"/>
    <cellStyle name="60% - Акцент2 6" xfId="851"/>
    <cellStyle name="60% - Акцент2 6 2" xfId="852"/>
    <cellStyle name="60% - Акцент2 7" xfId="853"/>
    <cellStyle name="60% - Акцент2 7 2" xfId="854"/>
    <cellStyle name="60% - Акцент2 8" xfId="855"/>
    <cellStyle name="60% - Акцент2 8 2" xfId="856"/>
    <cellStyle name="60% - Акцент2 9" xfId="857"/>
    <cellStyle name="60% - Акцент2 9 2" xfId="858"/>
    <cellStyle name="60% - Акцент3" xfId="859"/>
    <cellStyle name="60% - Акцент3 10" xfId="860"/>
    <cellStyle name="60% - Акцент3 2" xfId="861"/>
    <cellStyle name="60% - Акцент3 2 2" xfId="862"/>
    <cellStyle name="60% - Акцент3 3" xfId="863"/>
    <cellStyle name="60% - Акцент3 3 2" xfId="864"/>
    <cellStyle name="60% - Акцент3 4" xfId="865"/>
    <cellStyle name="60% - Акцент3 4 2" xfId="866"/>
    <cellStyle name="60% - Акцент3 5" xfId="867"/>
    <cellStyle name="60% - Акцент3 5 2" xfId="868"/>
    <cellStyle name="60% - Акцент3 6" xfId="869"/>
    <cellStyle name="60% - Акцент3 6 2" xfId="870"/>
    <cellStyle name="60% - Акцент3 7" xfId="871"/>
    <cellStyle name="60% - Акцент3 7 2" xfId="872"/>
    <cellStyle name="60% - Акцент3 8" xfId="873"/>
    <cellStyle name="60% - Акцент3 8 2" xfId="874"/>
    <cellStyle name="60% - Акцент3 9" xfId="875"/>
    <cellStyle name="60% - Акцент3 9 2" xfId="876"/>
    <cellStyle name="60% - Акцент4" xfId="877"/>
    <cellStyle name="60% - Акцент4 10" xfId="878"/>
    <cellStyle name="60% - Акцент4 2" xfId="879"/>
    <cellStyle name="60% - Акцент4 2 2" xfId="880"/>
    <cellStyle name="60% - Акцент4 3" xfId="881"/>
    <cellStyle name="60% - Акцент4 3 2" xfId="882"/>
    <cellStyle name="60% - Акцент4 4" xfId="883"/>
    <cellStyle name="60% - Акцент4 4 2" xfId="884"/>
    <cellStyle name="60% - Акцент4 5" xfId="885"/>
    <cellStyle name="60% - Акцент4 5 2" xfId="886"/>
    <cellStyle name="60% - Акцент4 6" xfId="887"/>
    <cellStyle name="60% - Акцент4 6 2" xfId="888"/>
    <cellStyle name="60% - Акцент4 7" xfId="889"/>
    <cellStyle name="60% - Акцент4 7 2" xfId="890"/>
    <cellStyle name="60% - Акцент4 8" xfId="891"/>
    <cellStyle name="60% - Акцент4 8 2" xfId="892"/>
    <cellStyle name="60% - Акцент4 9" xfId="893"/>
    <cellStyle name="60% - Акцент4 9 2" xfId="894"/>
    <cellStyle name="60% - Акцент5" xfId="895"/>
    <cellStyle name="60% - Акцент5 10" xfId="896"/>
    <cellStyle name="60% - Акцент5 2" xfId="897"/>
    <cellStyle name="60% - Акцент5 2 2" xfId="898"/>
    <cellStyle name="60% - Акцент5 3" xfId="899"/>
    <cellStyle name="60% - Акцент5 3 2" xfId="900"/>
    <cellStyle name="60% - Акцент5 4" xfId="901"/>
    <cellStyle name="60% - Акцент5 4 2" xfId="902"/>
    <cellStyle name="60% - Акцент5 5" xfId="903"/>
    <cellStyle name="60% - Акцент5 5 2" xfId="904"/>
    <cellStyle name="60% - Акцент5 6" xfId="905"/>
    <cellStyle name="60% - Акцент5 6 2" xfId="906"/>
    <cellStyle name="60% - Акцент5 7" xfId="907"/>
    <cellStyle name="60% - Акцент5 7 2" xfId="908"/>
    <cellStyle name="60% - Акцент5 8" xfId="909"/>
    <cellStyle name="60% - Акцент5 8 2" xfId="910"/>
    <cellStyle name="60% - Акцент5 9" xfId="911"/>
    <cellStyle name="60% - Акцент5 9 2" xfId="912"/>
    <cellStyle name="60% - Акцент6" xfId="913"/>
    <cellStyle name="60% - Акцент6 10" xfId="914"/>
    <cellStyle name="60% - Акцент6 2" xfId="915"/>
    <cellStyle name="60% - Акцент6 2 2" xfId="916"/>
    <cellStyle name="60% - Акцент6 3" xfId="917"/>
    <cellStyle name="60% - Акцент6 3 2" xfId="918"/>
    <cellStyle name="60% - Акцент6 4" xfId="919"/>
    <cellStyle name="60% - Акцент6 4 2" xfId="920"/>
    <cellStyle name="60% - Акцент6 5" xfId="921"/>
    <cellStyle name="60% - Акцент6 5 2" xfId="922"/>
    <cellStyle name="60% - Акцент6 6" xfId="923"/>
    <cellStyle name="60% - Акцент6 6 2" xfId="924"/>
    <cellStyle name="60% - Акцент6 7" xfId="925"/>
    <cellStyle name="60% - Акцент6 7 2" xfId="926"/>
    <cellStyle name="60% - Акцент6 8" xfId="927"/>
    <cellStyle name="60% - Акцент6 8 2" xfId="928"/>
    <cellStyle name="60% - Акцент6 9" xfId="929"/>
    <cellStyle name="60% - Акцент6 9 2" xfId="930"/>
    <cellStyle name="Accent1" xfId="931"/>
    <cellStyle name="Accent2" xfId="932"/>
    <cellStyle name="Accent3" xfId="933"/>
    <cellStyle name="Accent4" xfId="934"/>
    <cellStyle name="Accent5" xfId="935"/>
    <cellStyle name="Accent6" xfId="936"/>
    <cellStyle name="Ăčďĺđńńűëęŕ" xfId="937"/>
    <cellStyle name="AFE" xfId="938"/>
    <cellStyle name="Áĺççŕůčňíűé" xfId="939"/>
    <cellStyle name="Äĺíĺćíűé [0]_(ňŕá 3č)" xfId="940"/>
    <cellStyle name="Äĺíĺćíűé_(ňŕá 3č)" xfId="941"/>
    <cellStyle name="Bad" xfId="942"/>
    <cellStyle name="Blue" xfId="943"/>
    <cellStyle name="Body_$Dollars" xfId="944"/>
    <cellStyle name="Calculation" xfId="945"/>
    <cellStyle name="Check Cell" xfId="946"/>
    <cellStyle name="Chek" xfId="947"/>
    <cellStyle name="Comma [0]_Adjusted FS 1299" xfId="948"/>
    <cellStyle name="Comma 0" xfId="949"/>
    <cellStyle name="Comma 0*" xfId="950"/>
    <cellStyle name="Comma 2" xfId="951"/>
    <cellStyle name="Comma 3*" xfId="952"/>
    <cellStyle name="Comma_Adjusted FS 1299" xfId="953"/>
    <cellStyle name="Comma0" xfId="954"/>
    <cellStyle name="Çŕůčňíűé" xfId="955"/>
    <cellStyle name="Currency [0]" xfId="956"/>
    <cellStyle name="Currency [0] 2" xfId="957"/>
    <cellStyle name="Currency [0] 2 2" xfId="958"/>
    <cellStyle name="Currency [0] 2 3" xfId="959"/>
    <cellStyle name="Currency [0] 2 4" xfId="960"/>
    <cellStyle name="Currency [0] 2 5" xfId="961"/>
    <cellStyle name="Currency [0] 2 6" xfId="962"/>
    <cellStyle name="Currency [0] 2 7" xfId="963"/>
    <cellStyle name="Currency [0] 2 8" xfId="964"/>
    <cellStyle name="Currency [0] 2 9" xfId="965"/>
    <cellStyle name="Currency [0] 3" xfId="966"/>
    <cellStyle name="Currency [0] 3 2" xfId="967"/>
    <cellStyle name="Currency [0] 3 3" xfId="968"/>
    <cellStyle name="Currency [0] 3 4" xfId="969"/>
    <cellStyle name="Currency [0] 3 5" xfId="970"/>
    <cellStyle name="Currency [0] 3 6" xfId="971"/>
    <cellStyle name="Currency [0] 3 7" xfId="972"/>
    <cellStyle name="Currency [0] 3 8" xfId="973"/>
    <cellStyle name="Currency [0] 3 9" xfId="974"/>
    <cellStyle name="Currency [0] 4" xfId="975"/>
    <cellStyle name="Currency [0] 4 2" xfId="976"/>
    <cellStyle name="Currency [0] 4 3" xfId="977"/>
    <cellStyle name="Currency [0] 4 4" xfId="978"/>
    <cellStyle name="Currency [0] 4 5" xfId="979"/>
    <cellStyle name="Currency [0] 4 6" xfId="980"/>
    <cellStyle name="Currency [0] 4 7" xfId="981"/>
    <cellStyle name="Currency [0] 4 8" xfId="982"/>
    <cellStyle name="Currency [0] 4 9" xfId="983"/>
    <cellStyle name="Currency [0] 5" xfId="984"/>
    <cellStyle name="Currency [0] 5 2" xfId="985"/>
    <cellStyle name="Currency [0] 5 3" xfId="986"/>
    <cellStyle name="Currency [0] 5 4" xfId="987"/>
    <cellStyle name="Currency [0] 5 5" xfId="988"/>
    <cellStyle name="Currency [0] 5 6" xfId="989"/>
    <cellStyle name="Currency [0] 5 7" xfId="990"/>
    <cellStyle name="Currency [0] 5 8" xfId="991"/>
    <cellStyle name="Currency [0] 5 9" xfId="992"/>
    <cellStyle name="Currency [0] 6" xfId="993"/>
    <cellStyle name="Currency [0] 6 2" xfId="994"/>
    <cellStyle name="Currency [0] 6 3" xfId="995"/>
    <cellStyle name="Currency [0] 7" xfId="996"/>
    <cellStyle name="Currency [0] 7 2" xfId="997"/>
    <cellStyle name="Currency [0] 7 3" xfId="998"/>
    <cellStyle name="Currency [0] 8" xfId="999"/>
    <cellStyle name="Currency [0] 8 2" xfId="1000"/>
    <cellStyle name="Currency [0] 8 3" xfId="1001"/>
    <cellStyle name="Currency 0" xfId="1002"/>
    <cellStyle name="Currency 2" xfId="1003"/>
    <cellStyle name="Currency_06_9m" xfId="1004"/>
    <cellStyle name="Currency0" xfId="1005"/>
    <cellStyle name="Currency2" xfId="1006"/>
    <cellStyle name="Date" xfId="1007"/>
    <cellStyle name="Date Aligned" xfId="1008"/>
    <cellStyle name="Dates" xfId="1009"/>
    <cellStyle name="Dezimal [0]_NEGS" xfId="1010"/>
    <cellStyle name="Dezimal_NEGS" xfId="1011"/>
    <cellStyle name="Dotted Line" xfId="1012"/>
    <cellStyle name="E&amp;Y House" xfId="1013"/>
    <cellStyle name="E-mail" xfId="1014"/>
    <cellStyle name="E-mail 2" xfId="1015"/>
    <cellStyle name="E-mail_EE.2REK.P2011.4.78(v0.3)" xfId="1016"/>
    <cellStyle name="Euro" xfId="1017"/>
    <cellStyle name="ew" xfId="1018"/>
    <cellStyle name="Explanatory Text" xfId="1019"/>
    <cellStyle name="F2" xfId="1020"/>
    <cellStyle name="F3" xfId="1021"/>
    <cellStyle name="F4" xfId="1022"/>
    <cellStyle name="F5" xfId="1023"/>
    <cellStyle name="F6" xfId="1024"/>
    <cellStyle name="F7" xfId="1025"/>
    <cellStyle name="F8" xfId="1026"/>
    <cellStyle name="Fixed" xfId="1027"/>
    <cellStyle name="fo]&#13;&#10;UserName=Murat Zelef&#13;&#10;UserCompany=Bumerang&#13;&#10;&#13;&#10;[File Paths]&#13;&#10;WorkingDirectory=C:\EQUIS\DLWIN&#13;&#10;DownLoader=C" xfId="1028"/>
    <cellStyle name="Followed Hyperlink" xfId="1029"/>
    <cellStyle name="Footnote" xfId="1030"/>
    <cellStyle name="Good" xfId="1031"/>
    <cellStyle name="hard no" xfId="1032"/>
    <cellStyle name="Hard Percent" xfId="1033"/>
    <cellStyle name="hardno" xfId="1034"/>
    <cellStyle name="Header" xfId="1035"/>
    <cellStyle name="Heading" xfId="1036"/>
    <cellStyle name="Heading 1" xfId="1037"/>
    <cellStyle name="Heading 2" xfId="1038"/>
    <cellStyle name="Heading 3" xfId="1039"/>
    <cellStyle name="Heading 4" xfId="1040"/>
    <cellStyle name="Heading_GP.ITOG.4.78(v1.0) - для разделения" xfId="1041"/>
    <cellStyle name="Heading2" xfId="1042"/>
    <cellStyle name="Heading2 2" xfId="1043"/>
    <cellStyle name="Heading2_EE.2REK.P2011.4.78(v0.3)" xfId="1044"/>
    <cellStyle name="Hyperlink" xfId="1045"/>
    <cellStyle name="Îáű÷íűé__FES" xfId="1046"/>
    <cellStyle name="Îáû÷íûé_cogs" xfId="1047"/>
    <cellStyle name="Îňęđűâŕâřŕ˙ń˙ ăčďĺđńńűëęŕ" xfId="1048"/>
    <cellStyle name="Info" xfId="1049"/>
    <cellStyle name="Input" xfId="1050"/>
    <cellStyle name="InputCurrency" xfId="1051"/>
    <cellStyle name="InputCurrency2" xfId="1052"/>
    <cellStyle name="InputMultiple1" xfId="1053"/>
    <cellStyle name="InputPercent1" xfId="1054"/>
    <cellStyle name="Inputs" xfId="1055"/>
    <cellStyle name="Inputs (const)" xfId="1056"/>
    <cellStyle name="Inputs (const) 2" xfId="1057"/>
    <cellStyle name="Inputs (const)_EE.2REK.P2011.4.78(v0.3)" xfId="1058"/>
    <cellStyle name="Inputs 2" xfId="1059"/>
    <cellStyle name="Inputs 3" xfId="1060"/>
    <cellStyle name="Inputs Co" xfId="1061"/>
    <cellStyle name="Inputs_46EE.2011(v1.0)" xfId="1062"/>
    <cellStyle name="Linked Cell" xfId="1063"/>
    <cellStyle name="Millares [0]_RESULTS" xfId="1064"/>
    <cellStyle name="Millares_RESULTS" xfId="1065"/>
    <cellStyle name="Milliers [0]_RESULTS" xfId="1066"/>
    <cellStyle name="Milliers_RESULTS" xfId="1067"/>
    <cellStyle name="mnb" xfId="1068"/>
    <cellStyle name="Moneda [0]_RESULTS" xfId="1069"/>
    <cellStyle name="Moneda_RESULTS" xfId="1070"/>
    <cellStyle name="Monétaire [0]_RESULTS" xfId="1071"/>
    <cellStyle name="Monétaire_RESULTS" xfId="1072"/>
    <cellStyle name="Multiple" xfId="1073"/>
    <cellStyle name="Multiple1" xfId="1074"/>
    <cellStyle name="MultipleBelow" xfId="1075"/>
    <cellStyle name="namber" xfId="1076"/>
    <cellStyle name="Neutral" xfId="1077"/>
    <cellStyle name="Norma11l" xfId="1078"/>
    <cellStyle name="normal" xfId="1079"/>
    <cellStyle name="Normal - Style1" xfId="1080"/>
    <cellStyle name="normal 10" xfId="1081"/>
    <cellStyle name="normal 11" xfId="1082"/>
    <cellStyle name="normal 12" xfId="1083"/>
    <cellStyle name="normal 13" xfId="1084"/>
    <cellStyle name="Normal 2" xfId="1085"/>
    <cellStyle name="Normal 2 2" xfId="1086"/>
    <cellStyle name="Normal 2 3" xfId="1087"/>
    <cellStyle name="Normal 2_Общехоз." xfId="1088"/>
    <cellStyle name="normal 3" xfId="1089"/>
    <cellStyle name="normal 4" xfId="1090"/>
    <cellStyle name="normal 5" xfId="1091"/>
    <cellStyle name="normal 6" xfId="1092"/>
    <cellStyle name="normal 7" xfId="1093"/>
    <cellStyle name="normal 8" xfId="1094"/>
    <cellStyle name="normal 9" xfId="1095"/>
    <cellStyle name="Normal." xfId="1096"/>
    <cellStyle name="Normal_06_9m" xfId="1097"/>
    <cellStyle name="Normal1" xfId="1098"/>
    <cellStyle name="Normal2" xfId="1099"/>
    <cellStyle name="NormalGB" xfId="1100"/>
    <cellStyle name="Normalny_24. 02. 97." xfId="1101"/>
    <cellStyle name="normбlnм_laroux" xfId="1102"/>
    <cellStyle name="Note" xfId="1103"/>
    <cellStyle name="number" xfId="1104"/>
    <cellStyle name="Ôčíŕíńîâűé [0]_(ňŕá 3č)" xfId="1105"/>
    <cellStyle name="Ôčíŕíńîâűé_(ňŕá 3č)" xfId="1106"/>
    <cellStyle name="Option" xfId="1107"/>
    <cellStyle name="Òûñÿ÷è [0]_cogs" xfId="1108"/>
    <cellStyle name="Òûñÿ÷è_cogs" xfId="1109"/>
    <cellStyle name="Output" xfId="1110"/>
    <cellStyle name="Page Number" xfId="1111"/>
    <cellStyle name="pb_page_heading_LS" xfId="1112"/>
    <cellStyle name="Percent_RS_Lianozovo-Samara_9m01" xfId="1113"/>
    <cellStyle name="Percent1" xfId="1114"/>
    <cellStyle name="Piug" xfId="1115"/>
    <cellStyle name="Plug" xfId="1116"/>
    <cellStyle name="Price_Body" xfId="1117"/>
    <cellStyle name="prochrek" xfId="1118"/>
    <cellStyle name="Protected" xfId="1119"/>
    <cellStyle name="S0" xfId="1120"/>
    <cellStyle name="S1" xfId="1121"/>
    <cellStyle name="S10" xfId="1122"/>
    <cellStyle name="S11" xfId="1123"/>
    <cellStyle name="S12" xfId="1124"/>
    <cellStyle name="S13" xfId="1125"/>
    <cellStyle name="S14" xfId="1126"/>
    <cellStyle name="S15" xfId="1127"/>
    <cellStyle name="S16" xfId="1128"/>
    <cellStyle name="S17" xfId="1129"/>
    <cellStyle name="S18" xfId="1130"/>
    <cellStyle name="S19" xfId="1131"/>
    <cellStyle name="S2" xfId="1132"/>
    <cellStyle name="S20" xfId="1133"/>
    <cellStyle name="S3" xfId="1134"/>
    <cellStyle name="S4" xfId="1135"/>
    <cellStyle name="S5" xfId="1136"/>
    <cellStyle name="S6" xfId="1137"/>
    <cellStyle name="S7" xfId="1138"/>
    <cellStyle name="S8" xfId="1139"/>
    <cellStyle name="S9" xfId="1140"/>
    <cellStyle name="Salomon Logo" xfId="1141"/>
    <cellStyle name="SAPBEXaggData" xfId="1142"/>
    <cellStyle name="SAPBEXaggDataEmph" xfId="1143"/>
    <cellStyle name="SAPBEXaggItem" xfId="1144"/>
    <cellStyle name="SAPBEXaggItemX" xfId="1145"/>
    <cellStyle name="SAPBEXchaText" xfId="1146"/>
    <cellStyle name="SAPBEXexcBad7" xfId="1147"/>
    <cellStyle name="SAPBEXexcBad8" xfId="1148"/>
    <cellStyle name="SAPBEXexcBad9" xfId="1149"/>
    <cellStyle name="SAPBEXexcCritical4" xfId="1150"/>
    <cellStyle name="SAPBEXexcCritical5" xfId="1151"/>
    <cellStyle name="SAPBEXexcCritical6" xfId="1152"/>
    <cellStyle name="SAPBEXexcGood1" xfId="1153"/>
    <cellStyle name="SAPBEXexcGood2" xfId="1154"/>
    <cellStyle name="SAPBEXexcGood3" xfId="1155"/>
    <cellStyle name="SAPBEXfilterDrill" xfId="1156"/>
    <cellStyle name="SAPBEXfilterItem" xfId="1157"/>
    <cellStyle name="SAPBEXfilterText" xfId="1158"/>
    <cellStyle name="SAPBEXformats" xfId="1159"/>
    <cellStyle name="SAPBEXheaderItem" xfId="1160"/>
    <cellStyle name="SAPBEXheaderText" xfId="1161"/>
    <cellStyle name="SAPBEXHLevel0" xfId="1162"/>
    <cellStyle name="SAPBEXHLevel0X" xfId="1163"/>
    <cellStyle name="SAPBEXHLevel1" xfId="1164"/>
    <cellStyle name="SAPBEXHLevel1X" xfId="1165"/>
    <cellStyle name="SAPBEXHLevel2" xfId="1166"/>
    <cellStyle name="SAPBEXHLevel2X" xfId="1167"/>
    <cellStyle name="SAPBEXHLevel3" xfId="1168"/>
    <cellStyle name="SAPBEXHLevel3X" xfId="1169"/>
    <cellStyle name="SAPBEXinputData" xfId="1170"/>
    <cellStyle name="SAPBEXresData" xfId="1171"/>
    <cellStyle name="SAPBEXresDataEmph" xfId="1172"/>
    <cellStyle name="SAPBEXresItem" xfId="1173"/>
    <cellStyle name="SAPBEXresItemX" xfId="1174"/>
    <cellStyle name="SAPBEXstdData" xfId="1175"/>
    <cellStyle name="SAPBEXstdDataEmph" xfId="1176"/>
    <cellStyle name="SAPBEXstdItem" xfId="1177"/>
    <cellStyle name="SAPBEXstdItemX" xfId="1178"/>
    <cellStyle name="SAPBEXtitle" xfId="1179"/>
    <cellStyle name="SAPBEXundefined" xfId="1180"/>
    <cellStyle name="st1" xfId="1181"/>
    <cellStyle name="Standard_NEGS" xfId="1182"/>
    <cellStyle name="Style 1" xfId="1183"/>
    <cellStyle name="Table Head" xfId="1184"/>
    <cellStyle name="Table Head Aligned" xfId="1185"/>
    <cellStyle name="Table Head Blue" xfId="1186"/>
    <cellStyle name="Table Head Green" xfId="1187"/>
    <cellStyle name="Table Head_Val_Sum_Graph" xfId="1188"/>
    <cellStyle name="Table Heading" xfId="1189"/>
    <cellStyle name="Table Heading 2" xfId="1190"/>
    <cellStyle name="Table Heading_EE.2REK.P2011.4.78(v0.3)" xfId="1191"/>
    <cellStyle name="Table Text" xfId="1192"/>
    <cellStyle name="Table Title" xfId="1193"/>
    <cellStyle name="Table Units" xfId="1194"/>
    <cellStyle name="Table_Header" xfId="1195"/>
    <cellStyle name="Text" xfId="1196"/>
    <cellStyle name="Text 1" xfId="1197"/>
    <cellStyle name="Text Head" xfId="1198"/>
    <cellStyle name="Text Head 1" xfId="1199"/>
    <cellStyle name="Title" xfId="1200"/>
    <cellStyle name="Total" xfId="1201"/>
    <cellStyle name="TotalCurrency" xfId="1202"/>
    <cellStyle name="Underline_Single" xfId="1203"/>
    <cellStyle name="Unit" xfId="1204"/>
    <cellStyle name="Warning Text" xfId="1205"/>
    <cellStyle name="year" xfId="1206"/>
    <cellStyle name="Акцент1" xfId="1207"/>
    <cellStyle name="Акцент1 10" xfId="1208"/>
    <cellStyle name="Акцент1 2" xfId="1209"/>
    <cellStyle name="Акцент1 2 2" xfId="1210"/>
    <cellStyle name="Акцент1 3" xfId="1211"/>
    <cellStyle name="Акцент1 3 2" xfId="1212"/>
    <cellStyle name="Акцент1 4" xfId="1213"/>
    <cellStyle name="Акцент1 4 2" xfId="1214"/>
    <cellStyle name="Акцент1 5" xfId="1215"/>
    <cellStyle name="Акцент1 5 2" xfId="1216"/>
    <cellStyle name="Акцент1 6" xfId="1217"/>
    <cellStyle name="Акцент1 6 2" xfId="1218"/>
    <cellStyle name="Акцент1 7" xfId="1219"/>
    <cellStyle name="Акцент1 7 2" xfId="1220"/>
    <cellStyle name="Акцент1 8" xfId="1221"/>
    <cellStyle name="Акцент1 8 2" xfId="1222"/>
    <cellStyle name="Акцент1 9" xfId="1223"/>
    <cellStyle name="Акцент1 9 2" xfId="1224"/>
    <cellStyle name="Акцент2" xfId="1225"/>
    <cellStyle name="Акцент2 10" xfId="1226"/>
    <cellStyle name="Акцент2 2" xfId="1227"/>
    <cellStyle name="Акцент2 2 2" xfId="1228"/>
    <cellStyle name="Акцент2 3" xfId="1229"/>
    <cellStyle name="Акцент2 3 2" xfId="1230"/>
    <cellStyle name="Акцент2 4" xfId="1231"/>
    <cellStyle name="Акцент2 4 2" xfId="1232"/>
    <cellStyle name="Акцент2 5" xfId="1233"/>
    <cellStyle name="Акцент2 5 2" xfId="1234"/>
    <cellStyle name="Акцент2 6" xfId="1235"/>
    <cellStyle name="Акцент2 6 2" xfId="1236"/>
    <cellStyle name="Акцент2 7" xfId="1237"/>
    <cellStyle name="Акцент2 7 2" xfId="1238"/>
    <cellStyle name="Акцент2 8" xfId="1239"/>
    <cellStyle name="Акцент2 8 2" xfId="1240"/>
    <cellStyle name="Акцент2 9" xfId="1241"/>
    <cellStyle name="Акцент2 9 2" xfId="1242"/>
    <cellStyle name="Акцент3" xfId="1243"/>
    <cellStyle name="Акцент3 10" xfId="1244"/>
    <cellStyle name="Акцент3 2" xfId="1245"/>
    <cellStyle name="Акцент3 2 2" xfId="1246"/>
    <cellStyle name="Акцент3 3" xfId="1247"/>
    <cellStyle name="Акцент3 3 2" xfId="1248"/>
    <cellStyle name="Акцент3 4" xfId="1249"/>
    <cellStyle name="Акцент3 4 2" xfId="1250"/>
    <cellStyle name="Акцент3 5" xfId="1251"/>
    <cellStyle name="Акцент3 5 2" xfId="1252"/>
    <cellStyle name="Акцент3 6" xfId="1253"/>
    <cellStyle name="Акцент3 6 2" xfId="1254"/>
    <cellStyle name="Акцент3 7" xfId="1255"/>
    <cellStyle name="Акцент3 7 2" xfId="1256"/>
    <cellStyle name="Акцент3 8" xfId="1257"/>
    <cellStyle name="Акцент3 8 2" xfId="1258"/>
    <cellStyle name="Акцент3 9" xfId="1259"/>
    <cellStyle name="Акцент3 9 2" xfId="1260"/>
    <cellStyle name="Акцент4" xfId="1261"/>
    <cellStyle name="Акцент4 10" xfId="1262"/>
    <cellStyle name="Акцент4 2" xfId="1263"/>
    <cellStyle name="Акцент4 2 2" xfId="1264"/>
    <cellStyle name="Акцент4 3" xfId="1265"/>
    <cellStyle name="Акцент4 3 2" xfId="1266"/>
    <cellStyle name="Акцент4 4" xfId="1267"/>
    <cellStyle name="Акцент4 4 2" xfId="1268"/>
    <cellStyle name="Акцент4 5" xfId="1269"/>
    <cellStyle name="Акцент4 5 2" xfId="1270"/>
    <cellStyle name="Акцент4 6" xfId="1271"/>
    <cellStyle name="Акцент4 6 2" xfId="1272"/>
    <cellStyle name="Акцент4 7" xfId="1273"/>
    <cellStyle name="Акцент4 7 2" xfId="1274"/>
    <cellStyle name="Акцент4 8" xfId="1275"/>
    <cellStyle name="Акцент4 8 2" xfId="1276"/>
    <cellStyle name="Акцент4 9" xfId="1277"/>
    <cellStyle name="Акцент4 9 2" xfId="1278"/>
    <cellStyle name="Акцент5" xfId="1279"/>
    <cellStyle name="Акцент5 10" xfId="1280"/>
    <cellStyle name="Акцент5 2" xfId="1281"/>
    <cellStyle name="Акцент5 2 2" xfId="1282"/>
    <cellStyle name="Акцент5 3" xfId="1283"/>
    <cellStyle name="Акцент5 3 2" xfId="1284"/>
    <cellStyle name="Акцент5 4" xfId="1285"/>
    <cellStyle name="Акцент5 4 2" xfId="1286"/>
    <cellStyle name="Акцент5 5" xfId="1287"/>
    <cellStyle name="Акцент5 5 2" xfId="1288"/>
    <cellStyle name="Акцент5 6" xfId="1289"/>
    <cellStyle name="Акцент5 6 2" xfId="1290"/>
    <cellStyle name="Акцент5 7" xfId="1291"/>
    <cellStyle name="Акцент5 7 2" xfId="1292"/>
    <cellStyle name="Акцент5 8" xfId="1293"/>
    <cellStyle name="Акцент5 8 2" xfId="1294"/>
    <cellStyle name="Акцент5 9" xfId="1295"/>
    <cellStyle name="Акцент5 9 2" xfId="1296"/>
    <cellStyle name="Акцент6" xfId="1297"/>
    <cellStyle name="Акцент6 10" xfId="1298"/>
    <cellStyle name="Акцент6 2" xfId="1299"/>
    <cellStyle name="Акцент6 2 2" xfId="1300"/>
    <cellStyle name="Акцент6 3" xfId="1301"/>
    <cellStyle name="Акцент6 3 2" xfId="1302"/>
    <cellStyle name="Акцент6 4" xfId="1303"/>
    <cellStyle name="Акцент6 4 2" xfId="1304"/>
    <cellStyle name="Акцент6 5" xfId="1305"/>
    <cellStyle name="Акцент6 5 2" xfId="1306"/>
    <cellStyle name="Акцент6 6" xfId="1307"/>
    <cellStyle name="Акцент6 6 2" xfId="1308"/>
    <cellStyle name="Акцент6 7" xfId="1309"/>
    <cellStyle name="Акцент6 7 2" xfId="1310"/>
    <cellStyle name="Акцент6 8" xfId="1311"/>
    <cellStyle name="Акцент6 8 2" xfId="1312"/>
    <cellStyle name="Акцент6 9" xfId="1313"/>
    <cellStyle name="Акцент6 9 2" xfId="1314"/>
    <cellStyle name="Беззащитный" xfId="1315"/>
    <cellStyle name="Ввод " xfId="1316"/>
    <cellStyle name="Ввод  10" xfId="1317"/>
    <cellStyle name="Ввод  2" xfId="1318"/>
    <cellStyle name="Ввод  2 2" xfId="1319"/>
    <cellStyle name="Ввод  2_46EE.2011(v1.0)" xfId="1320"/>
    <cellStyle name="Ввод  3" xfId="1321"/>
    <cellStyle name="Ввод  3 2" xfId="1322"/>
    <cellStyle name="Ввод  3_46EE.2011(v1.0)" xfId="1323"/>
    <cellStyle name="Ввод  4" xfId="1324"/>
    <cellStyle name="Ввод  4 2" xfId="1325"/>
    <cellStyle name="Ввод  4_46EE.2011(v1.0)" xfId="1326"/>
    <cellStyle name="Ввод  5" xfId="1327"/>
    <cellStyle name="Ввод  5 2" xfId="1328"/>
    <cellStyle name="Ввод  5_46EE.2011(v1.0)" xfId="1329"/>
    <cellStyle name="Ввод  6" xfId="1330"/>
    <cellStyle name="Ввод  6 2" xfId="1331"/>
    <cellStyle name="Ввод  6_46EE.2011(v1.0)" xfId="1332"/>
    <cellStyle name="Ввод  7" xfId="1333"/>
    <cellStyle name="Ввод  7 2" xfId="1334"/>
    <cellStyle name="Ввод  7_46EE.2011(v1.0)" xfId="1335"/>
    <cellStyle name="Ввод  8" xfId="1336"/>
    <cellStyle name="Ввод  8 2" xfId="1337"/>
    <cellStyle name="Ввод  8_46EE.2011(v1.0)" xfId="1338"/>
    <cellStyle name="Ввод  9" xfId="1339"/>
    <cellStyle name="Ввод  9 2" xfId="1340"/>
    <cellStyle name="Ввод  9_46EE.2011(v1.0)" xfId="1341"/>
    <cellStyle name="Верт. заголовок" xfId="1342"/>
    <cellStyle name="Вес_продукта" xfId="1343"/>
    <cellStyle name="Вывод" xfId="1344"/>
    <cellStyle name="Вывод 10" xfId="1345"/>
    <cellStyle name="Вывод 2" xfId="1346"/>
    <cellStyle name="Вывод 2 2" xfId="1347"/>
    <cellStyle name="Вывод 2_46EE.2011(v1.0)" xfId="1348"/>
    <cellStyle name="Вывод 3" xfId="1349"/>
    <cellStyle name="Вывод 3 2" xfId="1350"/>
    <cellStyle name="Вывод 3_46EE.2011(v1.0)" xfId="1351"/>
    <cellStyle name="Вывод 4" xfId="1352"/>
    <cellStyle name="Вывод 4 2" xfId="1353"/>
    <cellStyle name="Вывод 4_46EE.2011(v1.0)" xfId="1354"/>
    <cellStyle name="Вывод 5" xfId="1355"/>
    <cellStyle name="Вывод 5 2" xfId="1356"/>
    <cellStyle name="Вывод 5_46EE.2011(v1.0)" xfId="1357"/>
    <cellStyle name="Вывод 6" xfId="1358"/>
    <cellStyle name="Вывод 6 2" xfId="1359"/>
    <cellStyle name="Вывод 6_46EE.2011(v1.0)" xfId="1360"/>
    <cellStyle name="Вывод 7" xfId="1361"/>
    <cellStyle name="Вывод 7 2" xfId="1362"/>
    <cellStyle name="Вывод 7_46EE.2011(v1.0)" xfId="1363"/>
    <cellStyle name="Вывод 8" xfId="1364"/>
    <cellStyle name="Вывод 8 2" xfId="1365"/>
    <cellStyle name="Вывод 8_46EE.2011(v1.0)" xfId="1366"/>
    <cellStyle name="Вывод 9" xfId="1367"/>
    <cellStyle name="Вывод 9 2" xfId="1368"/>
    <cellStyle name="Вывод 9_46EE.2011(v1.0)" xfId="1369"/>
    <cellStyle name="Вычисление" xfId="1370"/>
    <cellStyle name="Вычисление 10" xfId="1371"/>
    <cellStyle name="Вычисление 2" xfId="1372"/>
    <cellStyle name="Вычисление 2 2" xfId="1373"/>
    <cellStyle name="Вычисление 2_46EE.2011(v1.0)" xfId="1374"/>
    <cellStyle name="Вычисление 3" xfId="1375"/>
    <cellStyle name="Вычисление 3 2" xfId="1376"/>
    <cellStyle name="Вычисление 3_46EE.2011(v1.0)" xfId="1377"/>
    <cellStyle name="Вычисление 4" xfId="1378"/>
    <cellStyle name="Вычисление 4 2" xfId="1379"/>
    <cellStyle name="Вычисление 4_46EE.2011(v1.0)" xfId="1380"/>
    <cellStyle name="Вычисление 5" xfId="1381"/>
    <cellStyle name="Вычисление 5 2" xfId="1382"/>
    <cellStyle name="Вычисление 5_46EE.2011(v1.0)" xfId="1383"/>
    <cellStyle name="Вычисление 6" xfId="1384"/>
    <cellStyle name="Вычисление 6 2" xfId="1385"/>
    <cellStyle name="Вычисление 6_46EE.2011(v1.0)" xfId="1386"/>
    <cellStyle name="Вычисление 7" xfId="1387"/>
    <cellStyle name="Вычисление 7 2" xfId="1388"/>
    <cellStyle name="Вычисление 7_46EE.2011(v1.0)" xfId="1389"/>
    <cellStyle name="Вычисление 8" xfId="1390"/>
    <cellStyle name="Вычисление 8 2" xfId="1391"/>
    <cellStyle name="Вычисление 8_46EE.2011(v1.0)" xfId="1392"/>
    <cellStyle name="Вычисление 9" xfId="1393"/>
    <cellStyle name="Вычисление 9 2" xfId="1394"/>
    <cellStyle name="Вычисление 9_46EE.2011(v1.0)" xfId="1395"/>
    <cellStyle name="Гиперссылка 2" xfId="1396"/>
    <cellStyle name="Гиперссылка 3" xfId="1397"/>
    <cellStyle name="Гиперссылка 4" xfId="1398"/>
    <cellStyle name="Группа" xfId="1399"/>
    <cellStyle name="Группа 0" xfId="1400"/>
    <cellStyle name="Группа 1" xfId="1401"/>
    <cellStyle name="Группа 2" xfId="1402"/>
    <cellStyle name="Группа 3" xfId="1403"/>
    <cellStyle name="Группа 4" xfId="1404"/>
    <cellStyle name="Группа 5" xfId="1405"/>
    <cellStyle name="Группа 6" xfId="1406"/>
    <cellStyle name="Группа 7" xfId="1407"/>
    <cellStyle name="Группа 8" xfId="1408"/>
    <cellStyle name="Группа_additional slides_04.12.03 _1" xfId="1409"/>
    <cellStyle name="ДАТА" xfId="1410"/>
    <cellStyle name="ДАТА 2" xfId="1411"/>
    <cellStyle name="ДАТА 3" xfId="1412"/>
    <cellStyle name="ДАТА 4" xfId="1413"/>
    <cellStyle name="ДАТА 5" xfId="1414"/>
    <cellStyle name="ДАТА 6" xfId="1415"/>
    <cellStyle name="ДАТА 7" xfId="1416"/>
    <cellStyle name="ДАТА 8" xfId="1417"/>
    <cellStyle name="ДАТА 9" xfId="1418"/>
    <cellStyle name="ДАТА_1" xfId="1419"/>
    <cellStyle name="Currency" xfId="1420"/>
    <cellStyle name="Currency [0]" xfId="1421"/>
    <cellStyle name="Денежный 2" xfId="1422"/>
    <cellStyle name="Денежный 2 2" xfId="1423"/>
    <cellStyle name="Денежный 2_INDEX.STATION.2012(v1.0)_" xfId="1424"/>
    <cellStyle name="Заголовок" xfId="1425"/>
    <cellStyle name="Заголовок 1" xfId="1426"/>
    <cellStyle name="Заголовок 1 10" xfId="1427"/>
    <cellStyle name="Заголовок 1 2" xfId="1428"/>
    <cellStyle name="Заголовок 1 2 2" xfId="1429"/>
    <cellStyle name="Заголовок 1 2_46EE.2011(v1.0)" xfId="1430"/>
    <cellStyle name="Заголовок 1 3" xfId="1431"/>
    <cellStyle name="Заголовок 1 3 2" xfId="1432"/>
    <cellStyle name="Заголовок 1 3_46EE.2011(v1.0)" xfId="1433"/>
    <cellStyle name="Заголовок 1 4" xfId="1434"/>
    <cellStyle name="Заголовок 1 4 2" xfId="1435"/>
    <cellStyle name="Заголовок 1 4_46EE.2011(v1.0)" xfId="1436"/>
    <cellStyle name="Заголовок 1 5" xfId="1437"/>
    <cellStyle name="Заголовок 1 5 2" xfId="1438"/>
    <cellStyle name="Заголовок 1 5_46EE.2011(v1.0)" xfId="1439"/>
    <cellStyle name="Заголовок 1 6" xfId="1440"/>
    <cellStyle name="Заголовок 1 6 2" xfId="1441"/>
    <cellStyle name="Заголовок 1 6_46EE.2011(v1.0)" xfId="1442"/>
    <cellStyle name="Заголовок 1 7" xfId="1443"/>
    <cellStyle name="Заголовок 1 7 2" xfId="1444"/>
    <cellStyle name="Заголовок 1 7_46EE.2011(v1.0)" xfId="1445"/>
    <cellStyle name="Заголовок 1 8" xfId="1446"/>
    <cellStyle name="Заголовок 1 8 2" xfId="1447"/>
    <cellStyle name="Заголовок 1 8_46EE.2011(v1.0)" xfId="1448"/>
    <cellStyle name="Заголовок 1 9" xfId="1449"/>
    <cellStyle name="Заголовок 1 9 2" xfId="1450"/>
    <cellStyle name="Заголовок 1 9_46EE.2011(v1.0)" xfId="1451"/>
    <cellStyle name="Заголовок 2" xfId="1452"/>
    <cellStyle name="Заголовок 2 10" xfId="1453"/>
    <cellStyle name="Заголовок 2 2" xfId="1454"/>
    <cellStyle name="Заголовок 2 2 2" xfId="1455"/>
    <cellStyle name="Заголовок 2 2_46EE.2011(v1.0)" xfId="1456"/>
    <cellStyle name="Заголовок 2 3" xfId="1457"/>
    <cellStyle name="Заголовок 2 3 2" xfId="1458"/>
    <cellStyle name="Заголовок 2 3_46EE.2011(v1.0)" xfId="1459"/>
    <cellStyle name="Заголовок 2 4" xfId="1460"/>
    <cellStyle name="Заголовок 2 4 2" xfId="1461"/>
    <cellStyle name="Заголовок 2 4_46EE.2011(v1.0)" xfId="1462"/>
    <cellStyle name="Заголовок 2 5" xfId="1463"/>
    <cellStyle name="Заголовок 2 5 2" xfId="1464"/>
    <cellStyle name="Заголовок 2 5_46EE.2011(v1.0)" xfId="1465"/>
    <cellStyle name="Заголовок 2 6" xfId="1466"/>
    <cellStyle name="Заголовок 2 6 2" xfId="1467"/>
    <cellStyle name="Заголовок 2 6_46EE.2011(v1.0)" xfId="1468"/>
    <cellStyle name="Заголовок 2 7" xfId="1469"/>
    <cellStyle name="Заголовок 2 7 2" xfId="1470"/>
    <cellStyle name="Заголовок 2 7_46EE.2011(v1.0)" xfId="1471"/>
    <cellStyle name="Заголовок 2 8" xfId="1472"/>
    <cellStyle name="Заголовок 2 8 2" xfId="1473"/>
    <cellStyle name="Заголовок 2 8_46EE.2011(v1.0)" xfId="1474"/>
    <cellStyle name="Заголовок 2 9" xfId="1475"/>
    <cellStyle name="Заголовок 2 9 2" xfId="1476"/>
    <cellStyle name="Заголовок 2 9_46EE.2011(v1.0)" xfId="1477"/>
    <cellStyle name="Заголовок 3" xfId="1478"/>
    <cellStyle name="Заголовок 3 10" xfId="1479"/>
    <cellStyle name="Заголовок 3 2" xfId="1480"/>
    <cellStyle name="Заголовок 3 2 2" xfId="1481"/>
    <cellStyle name="Заголовок 3 2_46EE.2011(v1.0)" xfId="1482"/>
    <cellStyle name="Заголовок 3 3" xfId="1483"/>
    <cellStyle name="Заголовок 3 3 2" xfId="1484"/>
    <cellStyle name="Заголовок 3 3_46EE.2011(v1.0)" xfId="1485"/>
    <cellStyle name="Заголовок 3 4" xfId="1486"/>
    <cellStyle name="Заголовок 3 4 2" xfId="1487"/>
    <cellStyle name="Заголовок 3 4_46EE.2011(v1.0)" xfId="1488"/>
    <cellStyle name="Заголовок 3 5" xfId="1489"/>
    <cellStyle name="Заголовок 3 5 2" xfId="1490"/>
    <cellStyle name="Заголовок 3 5_46EE.2011(v1.0)" xfId="1491"/>
    <cellStyle name="Заголовок 3 6" xfId="1492"/>
    <cellStyle name="Заголовок 3 6 2" xfId="1493"/>
    <cellStyle name="Заголовок 3 6_46EE.2011(v1.0)" xfId="1494"/>
    <cellStyle name="Заголовок 3 7" xfId="1495"/>
    <cellStyle name="Заголовок 3 7 2" xfId="1496"/>
    <cellStyle name="Заголовок 3 7_46EE.2011(v1.0)" xfId="1497"/>
    <cellStyle name="Заголовок 3 8" xfId="1498"/>
    <cellStyle name="Заголовок 3 8 2" xfId="1499"/>
    <cellStyle name="Заголовок 3 8_46EE.2011(v1.0)" xfId="1500"/>
    <cellStyle name="Заголовок 3 9" xfId="1501"/>
    <cellStyle name="Заголовок 3 9 2" xfId="1502"/>
    <cellStyle name="Заголовок 3 9_46EE.2011(v1.0)" xfId="1503"/>
    <cellStyle name="Заголовок 4" xfId="1504"/>
    <cellStyle name="Заголовок 4 10" xfId="1505"/>
    <cellStyle name="Заголовок 4 2" xfId="1506"/>
    <cellStyle name="Заголовок 4 2 2" xfId="1507"/>
    <cellStyle name="Заголовок 4 3" xfId="1508"/>
    <cellStyle name="Заголовок 4 3 2" xfId="1509"/>
    <cellStyle name="Заголовок 4 4" xfId="1510"/>
    <cellStyle name="Заголовок 4 4 2" xfId="1511"/>
    <cellStyle name="Заголовок 4 5" xfId="1512"/>
    <cellStyle name="Заголовок 4 5 2" xfId="1513"/>
    <cellStyle name="Заголовок 4 6" xfId="1514"/>
    <cellStyle name="Заголовок 4 6 2" xfId="1515"/>
    <cellStyle name="Заголовок 4 7" xfId="1516"/>
    <cellStyle name="Заголовок 4 7 2" xfId="1517"/>
    <cellStyle name="Заголовок 4 8" xfId="1518"/>
    <cellStyle name="Заголовок 4 8 2" xfId="1519"/>
    <cellStyle name="Заголовок 4 9" xfId="1520"/>
    <cellStyle name="Заголовок 4 9 2" xfId="1521"/>
    <cellStyle name="ЗАГОЛОВОК1" xfId="1522"/>
    <cellStyle name="ЗАГОЛОВОК2" xfId="1523"/>
    <cellStyle name="ЗаголовокСтолбца" xfId="1524"/>
    <cellStyle name="Защитный" xfId="1525"/>
    <cellStyle name="Значение" xfId="1526"/>
    <cellStyle name="Зоголовок" xfId="1527"/>
    <cellStyle name="Итог" xfId="1528"/>
    <cellStyle name="Итог 10" xfId="1529"/>
    <cellStyle name="Итог 2" xfId="1530"/>
    <cellStyle name="Итог 2 2" xfId="1531"/>
    <cellStyle name="Итог 2_46EE.2011(v1.0)" xfId="1532"/>
    <cellStyle name="Итог 3" xfId="1533"/>
    <cellStyle name="Итог 3 2" xfId="1534"/>
    <cellStyle name="Итог 3_46EE.2011(v1.0)" xfId="1535"/>
    <cellStyle name="Итог 4" xfId="1536"/>
    <cellStyle name="Итог 4 2" xfId="1537"/>
    <cellStyle name="Итог 4_46EE.2011(v1.0)" xfId="1538"/>
    <cellStyle name="Итог 5" xfId="1539"/>
    <cellStyle name="Итог 5 2" xfId="1540"/>
    <cellStyle name="Итог 5_46EE.2011(v1.0)" xfId="1541"/>
    <cellStyle name="Итог 6" xfId="1542"/>
    <cellStyle name="Итог 6 2" xfId="1543"/>
    <cellStyle name="Итог 6_46EE.2011(v1.0)" xfId="1544"/>
    <cellStyle name="Итог 7" xfId="1545"/>
    <cellStyle name="Итог 7 2" xfId="1546"/>
    <cellStyle name="Итог 7_46EE.2011(v1.0)" xfId="1547"/>
    <cellStyle name="Итог 8" xfId="1548"/>
    <cellStyle name="Итог 8 2" xfId="1549"/>
    <cellStyle name="Итог 8_46EE.2011(v1.0)" xfId="1550"/>
    <cellStyle name="Итог 9" xfId="1551"/>
    <cellStyle name="Итог 9 2" xfId="1552"/>
    <cellStyle name="Итог 9_46EE.2011(v1.0)" xfId="1553"/>
    <cellStyle name="Итого" xfId="1554"/>
    <cellStyle name="ИТОГОВЫЙ" xfId="1555"/>
    <cellStyle name="ИТОГОВЫЙ 2" xfId="1556"/>
    <cellStyle name="ИТОГОВЫЙ 3" xfId="1557"/>
    <cellStyle name="ИТОГОВЫЙ 4" xfId="1558"/>
    <cellStyle name="ИТОГОВЫЙ 5" xfId="1559"/>
    <cellStyle name="ИТОГОВЫЙ 6" xfId="1560"/>
    <cellStyle name="ИТОГОВЫЙ 7" xfId="1561"/>
    <cellStyle name="ИТОГОВЫЙ 8" xfId="1562"/>
    <cellStyle name="ИТОГОВЫЙ 9" xfId="1563"/>
    <cellStyle name="ИТОГОВЫЙ_1" xfId="1564"/>
    <cellStyle name="Контрольная ячейка" xfId="1565"/>
    <cellStyle name="Контрольная ячейка 10" xfId="1566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и наименования показателей" xfId="1594"/>
    <cellStyle name="Мои наименования показателей 2" xfId="1595"/>
    <cellStyle name="Мои наименования показателей 2 2" xfId="1596"/>
    <cellStyle name="Мои наименования показателей 2 3" xfId="1597"/>
    <cellStyle name="Мои наименования показателей 2 4" xfId="1598"/>
    <cellStyle name="Мои наименования показателей 2 5" xfId="1599"/>
    <cellStyle name="Мои наименования показателей 2 6" xfId="1600"/>
    <cellStyle name="Мои наименования показателей 2 7" xfId="1601"/>
    <cellStyle name="Мои наименования показателей 2 8" xfId="1602"/>
    <cellStyle name="Мои наименования показателей 2 9" xfId="1603"/>
    <cellStyle name="Мои наименования показателей 2_1" xfId="1604"/>
    <cellStyle name="Мои наименования показателей 3" xfId="1605"/>
    <cellStyle name="Мои наименования показателей 3 2" xfId="1606"/>
    <cellStyle name="Мои наименования показателей 3 3" xfId="1607"/>
    <cellStyle name="Мои наименования показателей 3 4" xfId="1608"/>
    <cellStyle name="Мои наименования показателей 3 5" xfId="1609"/>
    <cellStyle name="Мои наименования показателей 3 6" xfId="1610"/>
    <cellStyle name="Мои наименования показателей 3 7" xfId="1611"/>
    <cellStyle name="Мои наименования показателей 3 8" xfId="1612"/>
    <cellStyle name="Мои наименования показателей 3 9" xfId="1613"/>
    <cellStyle name="Мои наименования показателей 3_1" xfId="1614"/>
    <cellStyle name="Мои наименования показателей 4" xfId="1615"/>
    <cellStyle name="Мои наименования показателей 4 2" xfId="1616"/>
    <cellStyle name="Мои наименования показателей 4 3" xfId="1617"/>
    <cellStyle name="Мои наименования показателей 4 4" xfId="1618"/>
    <cellStyle name="Мои наименования показателей 4 5" xfId="1619"/>
    <cellStyle name="Мои наименования показателей 4 6" xfId="1620"/>
    <cellStyle name="Мои наименования показателей 4 7" xfId="1621"/>
    <cellStyle name="Мои наименования показателей 4 8" xfId="1622"/>
    <cellStyle name="Мои наименования показателей 4 9" xfId="1623"/>
    <cellStyle name="Мои наименования показателей 4_1" xfId="1624"/>
    <cellStyle name="Мои наименования показателей 5" xfId="1625"/>
    <cellStyle name="Мои наименования показателей 5 2" xfId="1626"/>
    <cellStyle name="Мои наименования показателей 5 3" xfId="1627"/>
    <cellStyle name="Мои наименования показателей 5 4" xfId="1628"/>
    <cellStyle name="Мои наименования показателей 5 5" xfId="1629"/>
    <cellStyle name="Мои наименования показателей 5 6" xfId="1630"/>
    <cellStyle name="Мои наименования показателей 5 7" xfId="1631"/>
    <cellStyle name="Мои наименования показателей 5 8" xfId="1632"/>
    <cellStyle name="Мои наименования показателей 5 9" xfId="1633"/>
    <cellStyle name="Мои наименования показателей 5_1" xfId="1634"/>
    <cellStyle name="Мои наименования показателей 6" xfId="1635"/>
    <cellStyle name="Мои наименования показателей 6 2" xfId="1636"/>
    <cellStyle name="Мои наименования показателей 6 3" xfId="1637"/>
    <cellStyle name="Мои наименования показателей 6_46EE.2011(v1.0)" xfId="1638"/>
    <cellStyle name="Мои наименования показателей 7" xfId="1639"/>
    <cellStyle name="Мои наименования показателей 7 2" xfId="1640"/>
    <cellStyle name="Мои наименования показателей 7 3" xfId="1641"/>
    <cellStyle name="Мои наименования показателей 7_46EE.2011(v1.0)" xfId="1642"/>
    <cellStyle name="Мои наименования показателей 8" xfId="1643"/>
    <cellStyle name="Мои наименования показателей 8 2" xfId="1644"/>
    <cellStyle name="Мои наименования показателей 8 3" xfId="1645"/>
    <cellStyle name="Мои наименования показателей 8_46EE.2011(v1.0)" xfId="1646"/>
    <cellStyle name="Мои наименования показателей_46EE.2011" xfId="1647"/>
    <cellStyle name="назв фил" xfId="1648"/>
    <cellStyle name="Название" xfId="1649"/>
    <cellStyle name="Название 10" xfId="1650"/>
    <cellStyle name="Название 2" xfId="1651"/>
    <cellStyle name="Название 2 2" xfId="1652"/>
    <cellStyle name="Название 3" xfId="1653"/>
    <cellStyle name="Название 3 2" xfId="1654"/>
    <cellStyle name="Название 4" xfId="1655"/>
    <cellStyle name="Название 4 2" xfId="1656"/>
    <cellStyle name="Название 5" xfId="1657"/>
    <cellStyle name="Название 5 2" xfId="1658"/>
    <cellStyle name="Название 6" xfId="1659"/>
    <cellStyle name="Название 6 2" xfId="1660"/>
    <cellStyle name="Название 7" xfId="1661"/>
    <cellStyle name="Название 7 2" xfId="1662"/>
    <cellStyle name="Название 8" xfId="1663"/>
    <cellStyle name="Название 8 2" xfId="1664"/>
    <cellStyle name="Название 9" xfId="1665"/>
    <cellStyle name="Название 9 2" xfId="1666"/>
    <cellStyle name="Невидимый" xfId="1667"/>
    <cellStyle name="Нейтральный" xfId="1668"/>
    <cellStyle name="Нейтральный 10" xfId="1669"/>
    <cellStyle name="Нейтральный 2" xfId="1670"/>
    <cellStyle name="Нейтральный 2 2" xfId="1671"/>
    <cellStyle name="Нейтральный 3" xfId="1672"/>
    <cellStyle name="Нейтральный 3 2" xfId="1673"/>
    <cellStyle name="Нейтральный 4" xfId="1674"/>
    <cellStyle name="Нейтральный 4 2" xfId="1675"/>
    <cellStyle name="Нейтральный 5" xfId="1676"/>
    <cellStyle name="Нейтральный 5 2" xfId="1677"/>
    <cellStyle name="Нейтральный 6" xfId="1678"/>
    <cellStyle name="Нейтральный 6 2" xfId="1679"/>
    <cellStyle name="Нейтральный 7" xfId="1680"/>
    <cellStyle name="Нейтральный 7 2" xfId="1681"/>
    <cellStyle name="Нейтральный 8" xfId="1682"/>
    <cellStyle name="Нейтральный 8 2" xfId="1683"/>
    <cellStyle name="Нейтральный 9" xfId="1684"/>
    <cellStyle name="Нейтральный 9 2" xfId="1685"/>
    <cellStyle name="Низ1" xfId="1686"/>
    <cellStyle name="Низ2" xfId="1687"/>
    <cellStyle name="Обычный 10" xfId="1688"/>
    <cellStyle name="Обычный 11" xfId="1689"/>
    <cellStyle name="Обычный 11 2" xfId="1690"/>
    <cellStyle name="Обычный 11 3" xfId="1691"/>
    <cellStyle name="Обычный 11 3 2" xfId="1692"/>
    <cellStyle name="Обычный 11_ARMRAZR" xfId="1693"/>
    <cellStyle name="Обычный 12" xfId="1694"/>
    <cellStyle name="Обычный 12 2" xfId="1695"/>
    <cellStyle name="Обычный 13" xfId="1696"/>
    <cellStyle name="Обычный 14" xfId="1697"/>
    <cellStyle name="Обычный 14 2" xfId="1698"/>
    <cellStyle name="Обычный 15" xfId="1699"/>
    <cellStyle name="Обычный 15 2" xfId="1700"/>
    <cellStyle name="Обычный 16" xfId="1701"/>
    <cellStyle name="Обычный 17" xfId="1702"/>
    <cellStyle name="Обычный 18" xfId="1703"/>
    <cellStyle name="Обычный 19" xfId="1704"/>
    <cellStyle name="Обычный 2" xfId="1705"/>
    <cellStyle name="Обычный 2 2" xfId="1706"/>
    <cellStyle name="Обычный 2 2 2" xfId="1707"/>
    <cellStyle name="Обычный 2 2 2 2" xfId="1708"/>
    <cellStyle name="Обычный 2 2 3" xfId="1709"/>
    <cellStyle name="Обычный 2 2 4" xfId="1710"/>
    <cellStyle name="Обычный 2 2_46EE.2011(v1.0)" xfId="1711"/>
    <cellStyle name="Обычный 2 3" xfId="1712"/>
    <cellStyle name="Обычный 2 3 2" xfId="1713"/>
    <cellStyle name="Обычный 2 3 3" xfId="1714"/>
    <cellStyle name="Обычный 2 3 4" xfId="1715"/>
    <cellStyle name="Обычный 2 3_46EE.2011(v1.0)" xfId="1716"/>
    <cellStyle name="Обычный 2 4" xfId="1717"/>
    <cellStyle name="Обычный 2 4 2" xfId="1718"/>
    <cellStyle name="Обычный 2 4 3" xfId="1719"/>
    <cellStyle name="Обычный 2 4_46EE.2011(v1.0)" xfId="1720"/>
    <cellStyle name="Обычный 2 5" xfId="1721"/>
    <cellStyle name="Обычный 2 5 2" xfId="1722"/>
    <cellStyle name="Обычный 2 5 3" xfId="1723"/>
    <cellStyle name="Обычный 2 5_46EE.2011(v1.0)" xfId="1724"/>
    <cellStyle name="Обычный 2 6" xfId="1725"/>
    <cellStyle name="Обычный 2 6 2" xfId="1726"/>
    <cellStyle name="Обычный 2 6 3" xfId="1727"/>
    <cellStyle name="Обычный 2 6_46EE.2011(v1.0)" xfId="1728"/>
    <cellStyle name="Обычный 2 7" xfId="1729"/>
    <cellStyle name="Обычный 2 7 2" xfId="1730"/>
    <cellStyle name="Обычный 2 8" xfId="1731"/>
    <cellStyle name="Обычный 2_1" xfId="1732"/>
    <cellStyle name="Обычный 20" xfId="1733"/>
    <cellStyle name="Обычный 21" xfId="1734"/>
    <cellStyle name="Обычный 22" xfId="1735"/>
    <cellStyle name="Обычный 23" xfId="1736"/>
    <cellStyle name="Обычный 24" xfId="1737"/>
    <cellStyle name="Обычный 25" xfId="1738"/>
    <cellStyle name="Обычный 26" xfId="1739"/>
    <cellStyle name="Обычный 27" xfId="1740"/>
    <cellStyle name="Обычный 28" xfId="1741"/>
    <cellStyle name="Обычный 29" xfId="1742"/>
    <cellStyle name="Обычный 3" xfId="1743"/>
    <cellStyle name="Обычный 3 2" xfId="1744"/>
    <cellStyle name="Обычный 3 3" xfId="1745"/>
    <cellStyle name="Обычный 3 4" xfId="1746"/>
    <cellStyle name="Обычный 3 5" xfId="1747"/>
    <cellStyle name="Обычный 3 5 2" xfId="1748"/>
    <cellStyle name="Обычный 3_Общехоз." xfId="1749"/>
    <cellStyle name="Обычный 30" xfId="1750"/>
    <cellStyle name="Обычный 31" xfId="1751"/>
    <cellStyle name="Обычный 32" xfId="1752"/>
    <cellStyle name="Обычный 33" xfId="1753"/>
    <cellStyle name="Обычный 34" xfId="1754"/>
    <cellStyle name="Обычный 35" xfId="1755"/>
    <cellStyle name="Обычный 36" xfId="1756"/>
    <cellStyle name="Обычный 37" xfId="1757"/>
    <cellStyle name="Обычный 38" xfId="1758"/>
    <cellStyle name="Обычный 39" xfId="1759"/>
    <cellStyle name="Обычный 4" xfId="1760"/>
    <cellStyle name="Обычный 4 2" xfId="1761"/>
    <cellStyle name="Обычный 4 2 2" xfId="1762"/>
    <cellStyle name="Обычный 4 2 3" xfId="1763"/>
    <cellStyle name="Обычный 4 2_BALANCE.WARM.2011YEAR(v1.5)" xfId="1764"/>
    <cellStyle name="Обычный 4_EE.20.MET.SVOD.2.73_v0.1" xfId="1765"/>
    <cellStyle name="Обычный 40" xfId="1766"/>
    <cellStyle name="Обычный 41" xfId="1767"/>
    <cellStyle name="Обычный 41 2" xfId="1768"/>
    <cellStyle name="Обычный 42" xfId="1769"/>
    <cellStyle name="Обычный 42 2" xfId="1770"/>
    <cellStyle name="Обычный 43" xfId="1771"/>
    <cellStyle name="Обычный 44" xfId="1772"/>
    <cellStyle name="Обычный 45" xfId="1773"/>
    <cellStyle name="Обычный 46" xfId="1774"/>
    <cellStyle name="Обычный 47" xfId="1775"/>
    <cellStyle name="Обычный 48" xfId="1776"/>
    <cellStyle name="Обычный 49" xfId="1777"/>
    <cellStyle name="Обычный 5" xfId="1778"/>
    <cellStyle name="Обычный 50" xfId="1779"/>
    <cellStyle name="Обычный 51" xfId="1780"/>
    <cellStyle name="Обычный 52" xfId="1781"/>
    <cellStyle name="Обычный 53" xfId="1782"/>
    <cellStyle name="Обычный 54" xfId="1783"/>
    <cellStyle name="Обычный 6" xfId="1784"/>
    <cellStyle name="Обычный 6 2" xfId="1785"/>
    <cellStyle name="Обычный 7" xfId="1786"/>
    <cellStyle name="Обычный 7 2" xfId="1787"/>
    <cellStyle name="Обычный 8" xfId="1788"/>
    <cellStyle name="Обычный 8 2" xfId="1789"/>
    <cellStyle name="Обычный 9" xfId="1790"/>
    <cellStyle name="Обычный_Лист1" xfId="1791"/>
    <cellStyle name="Ошибка" xfId="1792"/>
    <cellStyle name="Плохой" xfId="1793"/>
    <cellStyle name="Плохой 10" xfId="1794"/>
    <cellStyle name="Плохой 2" xfId="1795"/>
    <cellStyle name="Плохой 2 2" xfId="1796"/>
    <cellStyle name="Плохой 3" xfId="1797"/>
    <cellStyle name="Плохой 3 2" xfId="1798"/>
    <cellStyle name="Плохой 4" xfId="1799"/>
    <cellStyle name="Плохой 4 2" xfId="1800"/>
    <cellStyle name="Плохой 5" xfId="1801"/>
    <cellStyle name="Плохой 5 2" xfId="1802"/>
    <cellStyle name="Плохой 6" xfId="1803"/>
    <cellStyle name="Плохой 6 2" xfId="1804"/>
    <cellStyle name="Плохой 7" xfId="1805"/>
    <cellStyle name="Плохой 7 2" xfId="1806"/>
    <cellStyle name="Плохой 8" xfId="1807"/>
    <cellStyle name="Плохой 8 2" xfId="1808"/>
    <cellStyle name="Плохой 9" xfId="1809"/>
    <cellStyle name="Плохой 9 2" xfId="1810"/>
    <cellStyle name="По центру с переносом" xfId="1811"/>
    <cellStyle name="По ширине с переносом" xfId="1812"/>
    <cellStyle name="Подгруппа" xfId="1813"/>
    <cellStyle name="Поле ввода" xfId="1814"/>
    <cellStyle name="Пояснение" xfId="1815"/>
    <cellStyle name="Пояснение 10" xfId="1816"/>
    <cellStyle name="Пояснение 2" xfId="1817"/>
    <cellStyle name="Пояснение 2 2" xfId="1818"/>
    <cellStyle name="Пояснение 3" xfId="1819"/>
    <cellStyle name="Пояснение 3 2" xfId="1820"/>
    <cellStyle name="Пояснение 4" xfId="1821"/>
    <cellStyle name="Пояснение 4 2" xfId="1822"/>
    <cellStyle name="Пояснение 5" xfId="1823"/>
    <cellStyle name="Пояснение 5 2" xfId="1824"/>
    <cellStyle name="Пояснение 6" xfId="1825"/>
    <cellStyle name="Пояснение 6 2" xfId="1826"/>
    <cellStyle name="Пояснение 7" xfId="1827"/>
    <cellStyle name="Пояснение 7 2" xfId="1828"/>
    <cellStyle name="Пояснение 8" xfId="1829"/>
    <cellStyle name="Пояснение 8 2" xfId="1830"/>
    <cellStyle name="Пояснение 9" xfId="1831"/>
    <cellStyle name="Пояснение 9 2" xfId="1832"/>
    <cellStyle name="Примечание" xfId="1833"/>
    <cellStyle name="Примечание 10" xfId="1834"/>
    <cellStyle name="Примечание 10 2" xfId="1835"/>
    <cellStyle name="Примечание 10 3" xfId="1836"/>
    <cellStyle name="Примечание 10_46EE.2011(v1.0)" xfId="1837"/>
    <cellStyle name="Примечание 11" xfId="1838"/>
    <cellStyle name="Примечание 11 2" xfId="1839"/>
    <cellStyle name="Примечание 11 3" xfId="1840"/>
    <cellStyle name="Примечание 11_46EE.2011(v1.0)" xfId="1841"/>
    <cellStyle name="Примечание 12" xfId="1842"/>
    <cellStyle name="Примечание 12 2" xfId="1843"/>
    <cellStyle name="Примечание 12 3" xfId="1844"/>
    <cellStyle name="Примечание 12_46EE.2011(v1.0)" xfId="1845"/>
    <cellStyle name="Примечание 13" xfId="1846"/>
    <cellStyle name="Примечание 14" xfId="1847"/>
    <cellStyle name="Примечание 15" xfId="1848"/>
    <cellStyle name="Примечание 16" xfId="1849"/>
    <cellStyle name="Примечание 17" xfId="1850"/>
    <cellStyle name="Примечание 18" xfId="1851"/>
    <cellStyle name="Примечание 19" xfId="1852"/>
    <cellStyle name="Примечание 2" xfId="1853"/>
    <cellStyle name="Примечание 2 2" xfId="1854"/>
    <cellStyle name="Примечание 2 3" xfId="1855"/>
    <cellStyle name="Примечание 2 4" xfId="1856"/>
    <cellStyle name="Примечание 2 5" xfId="1857"/>
    <cellStyle name="Примечание 2 6" xfId="1858"/>
    <cellStyle name="Примечание 2 7" xfId="1859"/>
    <cellStyle name="Примечание 2 8" xfId="1860"/>
    <cellStyle name="Примечание 2 9" xfId="1861"/>
    <cellStyle name="Примечание 2_46EE.2011(v1.0)" xfId="1862"/>
    <cellStyle name="Примечание 20" xfId="1863"/>
    <cellStyle name="Примечание 21" xfId="1864"/>
    <cellStyle name="Примечание 22" xfId="1865"/>
    <cellStyle name="Примечание 23" xfId="1866"/>
    <cellStyle name="Примечание 24" xfId="1867"/>
    <cellStyle name="Примечание 3" xfId="1868"/>
    <cellStyle name="Примечание 3 2" xfId="1869"/>
    <cellStyle name="Примечание 3 3" xfId="1870"/>
    <cellStyle name="Примечание 3 4" xfId="1871"/>
    <cellStyle name="Примечание 3 5" xfId="1872"/>
    <cellStyle name="Примечание 3 6" xfId="1873"/>
    <cellStyle name="Примечание 3 7" xfId="1874"/>
    <cellStyle name="Примечание 3 8" xfId="1875"/>
    <cellStyle name="Примечание 3 9" xfId="1876"/>
    <cellStyle name="Примечание 3_46EE.2011(v1.0)" xfId="1877"/>
    <cellStyle name="Примечание 4" xfId="1878"/>
    <cellStyle name="Примечание 4 2" xfId="1879"/>
    <cellStyle name="Примечание 4 3" xfId="1880"/>
    <cellStyle name="Примечание 4 4" xfId="1881"/>
    <cellStyle name="Примечание 4 5" xfId="1882"/>
    <cellStyle name="Примечание 4 6" xfId="1883"/>
    <cellStyle name="Примечание 4 7" xfId="1884"/>
    <cellStyle name="Примечание 4 8" xfId="1885"/>
    <cellStyle name="Примечание 4 9" xfId="1886"/>
    <cellStyle name="Примечание 4_46EE.2011(v1.0)" xfId="1887"/>
    <cellStyle name="Примечание 5" xfId="1888"/>
    <cellStyle name="Примечание 5 2" xfId="1889"/>
    <cellStyle name="Примечание 5 3" xfId="1890"/>
    <cellStyle name="Примечание 5 4" xfId="1891"/>
    <cellStyle name="Примечание 5 5" xfId="1892"/>
    <cellStyle name="Примечание 5 6" xfId="1893"/>
    <cellStyle name="Примечание 5 7" xfId="1894"/>
    <cellStyle name="Примечание 5 8" xfId="1895"/>
    <cellStyle name="Примечание 5 9" xfId="1896"/>
    <cellStyle name="Примечание 5_46EE.2011(v1.0)" xfId="1897"/>
    <cellStyle name="Примечание 6" xfId="1898"/>
    <cellStyle name="Примечание 6 2" xfId="1899"/>
    <cellStyle name="Примечание 6_46EE.2011(v1.0)" xfId="1900"/>
    <cellStyle name="Примечание 7" xfId="1901"/>
    <cellStyle name="Примечание 7 2" xfId="1902"/>
    <cellStyle name="Примечание 7_46EE.2011(v1.0)" xfId="1903"/>
    <cellStyle name="Примечание 8" xfId="1904"/>
    <cellStyle name="Примечание 8 2" xfId="1905"/>
    <cellStyle name="Примечание 8_46EE.2011(v1.0)" xfId="1906"/>
    <cellStyle name="Примечание 9" xfId="1907"/>
    <cellStyle name="Примечание 9 2" xfId="1908"/>
    <cellStyle name="Примечание 9_46EE.2011(v1.0)" xfId="1909"/>
    <cellStyle name="Продукт" xfId="1910"/>
    <cellStyle name="Percent" xfId="1911"/>
    <cellStyle name="Процентный 10" xfId="1912"/>
    <cellStyle name="Процентный 2" xfId="1913"/>
    <cellStyle name="Процентный 2 2" xfId="1914"/>
    <cellStyle name="Процентный 2 3" xfId="1915"/>
    <cellStyle name="Процентный 3" xfId="1916"/>
    <cellStyle name="Процентный 3 2" xfId="1917"/>
    <cellStyle name="Процентный 3 3" xfId="1918"/>
    <cellStyle name="Процентный 4" xfId="1919"/>
    <cellStyle name="Процентный 4 2" xfId="1920"/>
    <cellStyle name="Процентный 4 3" xfId="1921"/>
    <cellStyle name="Процентный 5" xfId="1922"/>
    <cellStyle name="Процентный 9" xfId="1923"/>
    <cellStyle name="Разница" xfId="1924"/>
    <cellStyle name="Рамки" xfId="1925"/>
    <cellStyle name="Сводная таблица" xfId="1926"/>
    <cellStyle name="Связанная ячейка" xfId="1927"/>
    <cellStyle name="Связанная ячейка 10" xfId="1928"/>
    <cellStyle name="Связанная ячейка 2" xfId="1929"/>
    <cellStyle name="Связанная ячейка 2 2" xfId="1930"/>
    <cellStyle name="Связанная ячейка 2_46EE.2011(v1.0)" xfId="1931"/>
    <cellStyle name="Связанная ячейка 3" xfId="1932"/>
    <cellStyle name="Связанная ячейка 3 2" xfId="1933"/>
    <cellStyle name="Связанная ячейка 3_46EE.2011(v1.0)" xfId="1934"/>
    <cellStyle name="Связанная ячейка 4" xfId="1935"/>
    <cellStyle name="Связанная ячейка 4 2" xfId="1936"/>
    <cellStyle name="Связанная ячейка 4_46EE.2011(v1.0)" xfId="1937"/>
    <cellStyle name="Связанная ячейка 5" xfId="1938"/>
    <cellStyle name="Связанная ячейка 5 2" xfId="1939"/>
    <cellStyle name="Связанная ячейка 5_46EE.2011(v1.0)" xfId="1940"/>
    <cellStyle name="Связанная ячейка 6" xfId="1941"/>
    <cellStyle name="Связанная ячейка 6 2" xfId="1942"/>
    <cellStyle name="Связанная ячейка 6_46EE.2011(v1.0)" xfId="1943"/>
    <cellStyle name="Связанная ячейка 7" xfId="1944"/>
    <cellStyle name="Связанная ячейка 7 2" xfId="1945"/>
    <cellStyle name="Связанная ячейка 7_46EE.2011(v1.0)" xfId="1946"/>
    <cellStyle name="Связанная ячейка 8" xfId="1947"/>
    <cellStyle name="Связанная ячейка 8 2" xfId="1948"/>
    <cellStyle name="Связанная ячейка 8_46EE.2011(v1.0)" xfId="1949"/>
    <cellStyle name="Связанная ячейка 9" xfId="1950"/>
    <cellStyle name="Связанная ячейка 9 2" xfId="1951"/>
    <cellStyle name="Связанная ячейка 9_46EE.2011(v1.0)" xfId="1952"/>
    <cellStyle name="Стиль 1" xfId="1953"/>
    <cellStyle name="Стиль 1 2" xfId="1954"/>
    <cellStyle name="Стиль 1 2 2" xfId="1955"/>
    <cellStyle name="Стиль 1 2_EE.2REK.P2011.4.78(v0.3)" xfId="1956"/>
    <cellStyle name="Стиль 2" xfId="1957"/>
    <cellStyle name="Субсчет" xfId="1958"/>
    <cellStyle name="Счет" xfId="1959"/>
    <cellStyle name="ТЕКСТ" xfId="1960"/>
    <cellStyle name="ТЕКСТ 2" xfId="1961"/>
    <cellStyle name="ТЕКСТ 3" xfId="1962"/>
    <cellStyle name="ТЕКСТ 4" xfId="1963"/>
    <cellStyle name="ТЕКСТ 5" xfId="1964"/>
    <cellStyle name="ТЕКСТ 6" xfId="1965"/>
    <cellStyle name="ТЕКСТ 7" xfId="1966"/>
    <cellStyle name="ТЕКСТ 8" xfId="1967"/>
    <cellStyle name="ТЕКСТ 9" xfId="1968"/>
    <cellStyle name="Текст предупреждения" xfId="1969"/>
    <cellStyle name="Текст предупреждения 10" xfId="1970"/>
    <cellStyle name="Текст предупреждения 2" xfId="1971"/>
    <cellStyle name="Текст предупреждения 2 2" xfId="1972"/>
    <cellStyle name="Текст предупреждения 3" xfId="1973"/>
    <cellStyle name="Текст предупреждения 3 2" xfId="1974"/>
    <cellStyle name="Текст предупреждения 4" xfId="1975"/>
    <cellStyle name="Текст предупреждения 4 2" xfId="1976"/>
    <cellStyle name="Текст предупреждения 5" xfId="1977"/>
    <cellStyle name="Текст предупреждения 5 2" xfId="1978"/>
    <cellStyle name="Текст предупреждения 6" xfId="1979"/>
    <cellStyle name="Текст предупреждения 6 2" xfId="1980"/>
    <cellStyle name="Текст предупреждения 7" xfId="1981"/>
    <cellStyle name="Текст предупреждения 7 2" xfId="1982"/>
    <cellStyle name="Текст предупреждения 8" xfId="1983"/>
    <cellStyle name="Текст предупреждения 8 2" xfId="1984"/>
    <cellStyle name="Текст предупреждения 9" xfId="1985"/>
    <cellStyle name="Текст предупреждения 9 2" xfId="1986"/>
    <cellStyle name="Текстовый" xfId="1987"/>
    <cellStyle name="Текстовый 2" xfId="1988"/>
    <cellStyle name="Текстовый 3" xfId="1989"/>
    <cellStyle name="Текстовый 4" xfId="1990"/>
    <cellStyle name="Текстовый 5" xfId="1991"/>
    <cellStyle name="Текстовый 6" xfId="1992"/>
    <cellStyle name="Текстовый 7" xfId="1993"/>
    <cellStyle name="Текстовый 8" xfId="1994"/>
    <cellStyle name="Текстовый 9" xfId="1995"/>
    <cellStyle name="Текстовый_1" xfId="1996"/>
    <cellStyle name="Тысячи [0]_22гк" xfId="1997"/>
    <cellStyle name="Тысячи_22гк" xfId="1998"/>
    <cellStyle name="ФИКСИРОВАННЫЙ" xfId="1999"/>
    <cellStyle name="ФИКСИРОВАННЫЙ 2" xfId="2000"/>
    <cellStyle name="ФИКСИРОВАННЫЙ 3" xfId="2001"/>
    <cellStyle name="ФИКСИРОВАННЫЙ 4" xfId="2002"/>
    <cellStyle name="ФИКСИРОВАННЫЙ 5" xfId="2003"/>
    <cellStyle name="ФИКСИРОВАННЫЙ 6" xfId="2004"/>
    <cellStyle name="ФИКСИРОВАННЫЙ 7" xfId="2005"/>
    <cellStyle name="ФИКСИРОВАННЫЙ 8" xfId="2006"/>
    <cellStyle name="ФИКСИРОВАННЫЙ 9" xfId="2007"/>
    <cellStyle name="ФИКСИРОВАННЫЙ_1" xfId="2008"/>
    <cellStyle name="Comma" xfId="2009"/>
    <cellStyle name="Comma [0]" xfId="2010"/>
    <cellStyle name="Финансовый [0] 2" xfId="2011"/>
    <cellStyle name="Финансовый [0] 2 2" xfId="2012"/>
    <cellStyle name="Финансовый [0] 3" xfId="2013"/>
    <cellStyle name="Финансовый 2" xfId="2014"/>
    <cellStyle name="Финансовый 2 2" xfId="2015"/>
    <cellStyle name="Финансовый 2 2 2" xfId="2016"/>
    <cellStyle name="Финансовый 2 2_INDEX.STATION.2012(v1.0)_" xfId="2017"/>
    <cellStyle name="Финансовый 2 3" xfId="2018"/>
    <cellStyle name="Финансовый 2 4" xfId="2019"/>
    <cellStyle name="Финансовый 2_46EE.2011(v1.0)" xfId="2020"/>
    <cellStyle name="Финансовый 3" xfId="2021"/>
    <cellStyle name="Финансовый 3 2" xfId="2022"/>
    <cellStyle name="Финансовый 3 2 2" xfId="2023"/>
    <cellStyle name="Финансовый 3 2_UPDATE.MONITORING.OS.EE.2.02.TO.1.3.64" xfId="2024"/>
    <cellStyle name="Финансовый 3 3" xfId="2025"/>
    <cellStyle name="Финансовый 3 4" xfId="2026"/>
    <cellStyle name="Финансовый 3 5" xfId="2027"/>
    <cellStyle name="Финансовый 3_ARMRAZR" xfId="2028"/>
    <cellStyle name="Финансовый 4" xfId="2029"/>
    <cellStyle name="Финансовый 4 2" xfId="2030"/>
    <cellStyle name="Финансовый 4_TEHSHEET" xfId="2031"/>
    <cellStyle name="Финансовый 5" xfId="2032"/>
    <cellStyle name="Финансовый 6" xfId="2033"/>
    <cellStyle name="Финансовый0[0]_FU_bal" xfId="2034"/>
    <cellStyle name="Формула" xfId="2035"/>
    <cellStyle name="Формула 2" xfId="2036"/>
    <cellStyle name="Формула_A РТ 2009 Рязаньэнерго" xfId="2037"/>
    <cellStyle name="ФормулаВБ" xfId="2038"/>
    <cellStyle name="ФормулаНаКонтроль" xfId="2039"/>
    <cellStyle name="Хороший" xfId="2040"/>
    <cellStyle name="Хороший 10" xfId="2041"/>
    <cellStyle name="Хороший 2" xfId="2042"/>
    <cellStyle name="Хороший 2 2" xfId="2043"/>
    <cellStyle name="Хороший 3" xfId="2044"/>
    <cellStyle name="Хороший 3 2" xfId="2045"/>
    <cellStyle name="Хороший 4" xfId="2046"/>
    <cellStyle name="Хороший 4 2" xfId="2047"/>
    <cellStyle name="Хороший 5" xfId="2048"/>
    <cellStyle name="Хороший 5 2" xfId="2049"/>
    <cellStyle name="Хороший 6" xfId="2050"/>
    <cellStyle name="Хороший 6 2" xfId="2051"/>
    <cellStyle name="Хороший 7" xfId="2052"/>
    <cellStyle name="Хороший 7 2" xfId="2053"/>
    <cellStyle name="Хороший 8" xfId="2054"/>
    <cellStyle name="Хороший 8 2" xfId="2055"/>
    <cellStyle name="Хороший 9" xfId="2056"/>
    <cellStyle name="Хороший 9 2" xfId="2057"/>
    <cellStyle name="Цена_продукта" xfId="2058"/>
    <cellStyle name="Цифры по центру с десятыми" xfId="2059"/>
    <cellStyle name="число" xfId="2060"/>
    <cellStyle name="Џђћ–…ќ’ќ›‰" xfId="2061"/>
    <cellStyle name="Шапка" xfId="2062"/>
    <cellStyle name="Шапка таблицы" xfId="2063"/>
    <cellStyle name="Шапка_UPDATE.MONITORING.OS.EE.2.02.TO.1.3.64" xfId="2064"/>
    <cellStyle name="ШАУ" xfId="2065"/>
    <cellStyle name="標準_PL-CF sheet" xfId="2066"/>
    <cellStyle name="㼿㼿" xfId="2067"/>
    <cellStyle name="㼿㼿?" xfId="2068"/>
    <cellStyle name="㼿㼿_Укрупненный расчет  Варнав._3" xfId="2069"/>
    <cellStyle name="㼿㼿㼿" xfId="2070"/>
    <cellStyle name="㼿㼿㼿?" xfId="2071"/>
    <cellStyle name="㼿㼿㼿_Укрупненный расчет  Варнав._6" xfId="2072"/>
    <cellStyle name="㼿㼿㼿㼿" xfId="2073"/>
    <cellStyle name="㼿㼿㼿㼿?" xfId="2074"/>
    <cellStyle name="㼿㼿㼿㼿_Укрупненный расчет  Варнав._5" xfId="2075"/>
    <cellStyle name="㼿㼿㼿㼿㼿" xfId="2076"/>
    <cellStyle name="㼿㼿㼿㼿㼿?" xfId="2077"/>
    <cellStyle name="㼿㼿㼿㼿㼿_Укрупненный расчет  Варнав." xfId="2078"/>
    <cellStyle name="㼿㼿㼿㼿㼿㼿?" xfId="2079"/>
    <cellStyle name="㼿㼿㼿㼿㼿㼿㼿㼿" xfId="2080"/>
    <cellStyle name="㼿㼿㼿㼿㼿㼿㼿㼿㼿" xfId="2081"/>
    <cellStyle name="㼿㼿㼿㼿㼿㼿㼿㼿㼿㼿" xfId="2082"/>
    <cellStyle name="䁺_x0001_" xfId="20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tabSelected="1" view="pageBreakPreview" zoomScale="60" zoomScaleNormal="70" zoomScalePageLayoutView="0" workbookViewId="0" topLeftCell="A1">
      <selection activeCell="B48" sqref="B48"/>
    </sheetView>
  </sheetViews>
  <sheetFormatPr defaultColWidth="9.00390625" defaultRowHeight="12.75"/>
  <cols>
    <col min="1" max="1" width="7.875" style="53" customWidth="1"/>
    <col min="2" max="2" width="59.00390625" style="114" customWidth="1"/>
    <col min="3" max="3" width="9.375" style="114" customWidth="1"/>
    <col min="4" max="4" width="11.75390625" style="115" customWidth="1"/>
    <col min="5" max="5" width="10.125" style="52" customWidth="1"/>
    <col min="6" max="6" width="12.625" style="52" customWidth="1"/>
    <col min="7" max="7" width="13.375" style="52" customWidth="1"/>
    <col min="8" max="8" width="12.375" style="52" customWidth="1"/>
    <col min="9" max="9" width="12.75390625" style="52" customWidth="1"/>
    <col min="10" max="10" width="12.375" style="53" customWidth="1"/>
    <col min="11" max="11" width="9.125" style="53" customWidth="1"/>
    <col min="12" max="12" width="10.125" style="53" customWidth="1"/>
    <col min="13" max="13" width="9.125" style="53" customWidth="1"/>
    <col min="14" max="14" width="10.125" style="53" customWidth="1"/>
    <col min="15" max="15" width="9.125" style="53" customWidth="1"/>
    <col min="16" max="16" width="10.125" style="53" customWidth="1"/>
    <col min="17" max="17" width="9.125" style="53" customWidth="1"/>
    <col min="18" max="18" width="10.125" style="53" customWidth="1"/>
    <col min="19" max="19" width="9.125" style="53" customWidth="1"/>
    <col min="20" max="20" width="11.75390625" style="53" customWidth="1"/>
    <col min="21" max="21" width="11.00390625" style="53" customWidth="1"/>
    <col min="22" max="22" width="17.75390625" style="53" customWidth="1"/>
    <col min="23" max="23" width="18.625" style="53" customWidth="1"/>
    <col min="24" max="24" width="19.25390625" style="53" customWidth="1"/>
    <col min="25" max="25" width="18.125" style="53" customWidth="1"/>
    <col min="26" max="27" width="17.375" style="53" customWidth="1"/>
  </cols>
  <sheetData>
    <row r="1" spans="1:27" ht="12.75">
      <c r="A1" s="50"/>
      <c r="B1" s="51"/>
      <c r="C1" s="51"/>
      <c r="D1" s="52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15.75">
      <c r="A2" s="294" t="s">
        <v>80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</row>
    <row r="3" spans="1:27" ht="16.5" thickBot="1">
      <c r="A3" s="54"/>
      <c r="B3" s="54" t="s">
        <v>81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 ht="12.75">
      <c r="A4" s="295" t="s">
        <v>82</v>
      </c>
      <c r="B4" s="295" t="s">
        <v>0</v>
      </c>
      <c r="C4" s="297" t="s">
        <v>1</v>
      </c>
      <c r="D4" s="299" t="s">
        <v>70</v>
      </c>
      <c r="E4" s="300"/>
      <c r="F4" s="303" t="s">
        <v>71</v>
      </c>
      <c r="G4" s="306" t="s">
        <v>72</v>
      </c>
      <c r="H4" s="303" t="s">
        <v>73</v>
      </c>
      <c r="I4" s="306" t="s">
        <v>83</v>
      </c>
      <c r="J4" s="309" t="s">
        <v>7</v>
      </c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1"/>
      <c r="V4" s="287" t="s">
        <v>65</v>
      </c>
      <c r="W4" s="288"/>
      <c r="X4" s="288"/>
      <c r="Y4" s="289"/>
      <c r="Z4" s="289"/>
      <c r="AA4" s="290"/>
    </row>
    <row r="5" spans="1:27" ht="22.5" customHeight="1">
      <c r="A5" s="296"/>
      <c r="B5" s="296"/>
      <c r="C5" s="298"/>
      <c r="D5" s="301"/>
      <c r="E5" s="302"/>
      <c r="F5" s="304"/>
      <c r="G5" s="307"/>
      <c r="H5" s="304"/>
      <c r="I5" s="307"/>
      <c r="J5" s="291" t="s">
        <v>84</v>
      </c>
      <c r="K5" s="291"/>
      <c r="L5" s="291" t="s">
        <v>85</v>
      </c>
      <c r="M5" s="291"/>
      <c r="N5" s="291" t="s">
        <v>86</v>
      </c>
      <c r="O5" s="291"/>
      <c r="P5" s="291" t="s">
        <v>87</v>
      </c>
      <c r="Q5" s="291"/>
      <c r="R5" s="291" t="s">
        <v>88</v>
      </c>
      <c r="S5" s="291"/>
      <c r="T5" s="292" t="s">
        <v>89</v>
      </c>
      <c r="U5" s="293"/>
      <c r="V5" s="55" t="s">
        <v>84</v>
      </c>
      <c r="W5" s="56" t="s">
        <v>85</v>
      </c>
      <c r="X5" s="56" t="s">
        <v>86</v>
      </c>
      <c r="Y5" s="56" t="s">
        <v>87</v>
      </c>
      <c r="Z5" s="56" t="s">
        <v>88</v>
      </c>
      <c r="AA5" s="57" t="s">
        <v>89</v>
      </c>
    </row>
    <row r="6" spans="1:27" ht="13.5" thickBot="1">
      <c r="A6" s="296"/>
      <c r="B6" s="296"/>
      <c r="C6" s="58" t="s">
        <v>67</v>
      </c>
      <c r="D6" s="59" t="s">
        <v>66</v>
      </c>
      <c r="E6" s="60" t="s">
        <v>30</v>
      </c>
      <c r="F6" s="305"/>
      <c r="G6" s="308"/>
      <c r="H6" s="61" t="s">
        <v>74</v>
      </c>
      <c r="I6" s="62" t="s">
        <v>74</v>
      </c>
      <c r="J6" s="63" t="s">
        <v>66</v>
      </c>
      <c r="K6" s="63" t="s">
        <v>30</v>
      </c>
      <c r="L6" s="63" t="s">
        <v>66</v>
      </c>
      <c r="M6" s="63" t="s">
        <v>30</v>
      </c>
      <c r="N6" s="63" t="s">
        <v>66</v>
      </c>
      <c r="O6" s="63" t="s">
        <v>30</v>
      </c>
      <c r="P6" s="63" t="s">
        <v>66</v>
      </c>
      <c r="Q6" s="63" t="s">
        <v>30</v>
      </c>
      <c r="R6" s="63" t="s">
        <v>66</v>
      </c>
      <c r="S6" s="63" t="s">
        <v>30</v>
      </c>
      <c r="T6" s="63" t="s">
        <v>66</v>
      </c>
      <c r="U6" s="63" t="s">
        <v>30</v>
      </c>
      <c r="V6" s="64" t="s">
        <v>4</v>
      </c>
      <c r="W6" s="65" t="s">
        <v>4</v>
      </c>
      <c r="X6" s="65" t="s">
        <v>4</v>
      </c>
      <c r="Y6" s="65" t="s">
        <v>4</v>
      </c>
      <c r="Z6" s="65" t="s">
        <v>4</v>
      </c>
      <c r="AA6" s="66" t="s">
        <v>4</v>
      </c>
    </row>
    <row r="7" spans="1:27" ht="12.75">
      <c r="A7" s="67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68">
        <v>15</v>
      </c>
      <c r="P7" s="68">
        <v>16</v>
      </c>
      <c r="Q7" s="68">
        <v>17</v>
      </c>
      <c r="R7" s="68">
        <v>18</v>
      </c>
      <c r="S7" s="68">
        <v>19</v>
      </c>
      <c r="T7" s="68">
        <v>20</v>
      </c>
      <c r="U7" s="68">
        <v>21</v>
      </c>
      <c r="V7" s="68">
        <v>22</v>
      </c>
      <c r="W7" s="68">
        <v>23</v>
      </c>
      <c r="X7" s="68">
        <v>24</v>
      </c>
      <c r="Y7" s="68">
        <v>25</v>
      </c>
      <c r="Z7" s="68">
        <v>26</v>
      </c>
      <c r="AA7" s="69">
        <v>27</v>
      </c>
    </row>
    <row r="8" spans="1:27" ht="12.75">
      <c r="A8" s="70"/>
      <c r="B8" s="71" t="s">
        <v>50</v>
      </c>
      <c r="C8" s="71"/>
      <c r="D8" s="72">
        <v>1554.0720000000001</v>
      </c>
      <c r="E8" s="72">
        <v>220.62</v>
      </c>
      <c r="F8" s="73"/>
      <c r="G8" s="73"/>
      <c r="H8" s="72">
        <v>9332.789999999999</v>
      </c>
      <c r="I8" s="72">
        <v>8354.500000000002</v>
      </c>
      <c r="J8" s="72">
        <v>333.61</v>
      </c>
      <c r="K8" s="72">
        <v>53.26</v>
      </c>
      <c r="L8" s="72">
        <v>240.39600000000002</v>
      </c>
      <c r="M8" s="72">
        <v>92.9</v>
      </c>
      <c r="N8" s="72">
        <v>217.75</v>
      </c>
      <c r="O8" s="72">
        <v>22.59</v>
      </c>
      <c r="P8" s="72">
        <v>146.546</v>
      </c>
      <c r="Q8" s="72">
        <v>24.47</v>
      </c>
      <c r="R8" s="72">
        <v>615.77</v>
      </c>
      <c r="S8" s="72">
        <v>77.4</v>
      </c>
      <c r="T8" s="72">
        <v>1554.0720000000001</v>
      </c>
      <c r="U8" s="72">
        <v>270.62</v>
      </c>
      <c r="V8" s="72">
        <v>2646.2699999999995</v>
      </c>
      <c r="W8" s="72">
        <v>1528.9699999999998</v>
      </c>
      <c r="X8" s="72">
        <v>1000.0300000000001</v>
      </c>
      <c r="Y8" s="72">
        <v>1265.75</v>
      </c>
      <c r="Z8" s="72">
        <v>1913.48</v>
      </c>
      <c r="AA8" s="72">
        <v>8354.5</v>
      </c>
    </row>
    <row r="9" spans="1:27" ht="12.75">
      <c r="A9" s="74">
        <v>1</v>
      </c>
      <c r="B9" s="75" t="s">
        <v>9</v>
      </c>
      <c r="C9" s="71"/>
      <c r="D9" s="72">
        <v>0</v>
      </c>
      <c r="E9" s="72">
        <v>5.5</v>
      </c>
      <c r="F9" s="73"/>
      <c r="G9" s="73"/>
      <c r="H9" s="72">
        <v>500.16999999999996</v>
      </c>
      <c r="I9" s="72">
        <v>476.77</v>
      </c>
      <c r="J9" s="72">
        <v>0</v>
      </c>
      <c r="K9" s="72">
        <v>5.5</v>
      </c>
      <c r="L9" s="72">
        <v>0</v>
      </c>
      <c r="M9" s="72">
        <v>50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55.5</v>
      </c>
      <c r="V9" s="72">
        <v>184.10000000000002</v>
      </c>
      <c r="W9" s="72">
        <v>204.30999999999997</v>
      </c>
      <c r="X9" s="72">
        <v>88.36</v>
      </c>
      <c r="Y9" s="72">
        <v>0</v>
      </c>
      <c r="Z9" s="72">
        <v>0</v>
      </c>
      <c r="AA9" s="76">
        <v>476.77</v>
      </c>
    </row>
    <row r="10" spans="1:27" ht="12.75">
      <c r="A10" s="77" t="s">
        <v>10</v>
      </c>
      <c r="B10" s="78" t="s">
        <v>11</v>
      </c>
      <c r="C10" s="71"/>
      <c r="D10" s="72">
        <v>0</v>
      </c>
      <c r="E10" s="72">
        <v>5.5</v>
      </c>
      <c r="F10" s="73"/>
      <c r="G10" s="73"/>
      <c r="H10" s="72">
        <v>89.2</v>
      </c>
      <c r="I10" s="72">
        <v>71.4</v>
      </c>
      <c r="J10" s="72">
        <v>0</v>
      </c>
      <c r="K10" s="72">
        <v>5.5</v>
      </c>
      <c r="L10" s="72">
        <v>0</v>
      </c>
      <c r="M10" s="72">
        <v>50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55.5</v>
      </c>
      <c r="V10" s="72">
        <v>41.2</v>
      </c>
      <c r="W10" s="72">
        <v>30.2</v>
      </c>
      <c r="X10" s="72">
        <v>0</v>
      </c>
      <c r="Y10" s="72">
        <v>0</v>
      </c>
      <c r="Z10" s="72">
        <v>0</v>
      </c>
      <c r="AA10" s="76">
        <v>71.4</v>
      </c>
    </row>
    <row r="11" spans="1:27" ht="12.75">
      <c r="A11" s="79"/>
      <c r="B11" s="80" t="s">
        <v>90</v>
      </c>
      <c r="C11" s="56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/>
    </row>
    <row r="12" spans="1:27" ht="12.75">
      <c r="A12" s="83">
        <v>1</v>
      </c>
      <c r="B12" s="84" t="s">
        <v>91</v>
      </c>
      <c r="C12" s="85" t="s">
        <v>67</v>
      </c>
      <c r="D12" s="85">
        <v>0</v>
      </c>
      <c r="E12" s="85" t="s">
        <v>92</v>
      </c>
      <c r="F12" s="86">
        <v>2012</v>
      </c>
      <c r="G12" s="86">
        <v>2014</v>
      </c>
      <c r="H12" s="85">
        <v>78</v>
      </c>
      <c r="I12" s="85">
        <v>70.2</v>
      </c>
      <c r="J12" s="85"/>
      <c r="K12" s="85"/>
      <c r="L12" s="85">
        <v>0</v>
      </c>
      <c r="M12" s="85">
        <v>50</v>
      </c>
      <c r="N12" s="85"/>
      <c r="O12" s="85"/>
      <c r="P12" s="85"/>
      <c r="Q12" s="85"/>
      <c r="R12" s="85"/>
      <c r="S12" s="85"/>
      <c r="T12" s="85">
        <v>0</v>
      </c>
      <c r="U12" s="85">
        <v>50</v>
      </c>
      <c r="V12" s="85">
        <v>40</v>
      </c>
      <c r="W12" s="85">
        <v>30.2</v>
      </c>
      <c r="X12" s="85"/>
      <c r="Y12" s="85"/>
      <c r="Z12" s="85"/>
      <c r="AA12" s="87">
        <v>70.2</v>
      </c>
    </row>
    <row r="13" spans="1:27" ht="12.75">
      <c r="A13" s="88"/>
      <c r="B13" s="89" t="s">
        <v>93</v>
      </c>
      <c r="C13" s="90"/>
      <c r="D13" s="91">
        <v>0</v>
      </c>
      <c r="E13" s="91">
        <v>0</v>
      </c>
      <c r="F13" s="90"/>
      <c r="G13" s="90"/>
      <c r="H13" s="91">
        <v>78</v>
      </c>
      <c r="I13" s="91">
        <v>70.2</v>
      </c>
      <c r="J13" s="91">
        <v>0</v>
      </c>
      <c r="K13" s="91">
        <v>0</v>
      </c>
      <c r="L13" s="91">
        <v>0</v>
      </c>
      <c r="M13" s="91">
        <v>50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50</v>
      </c>
      <c r="V13" s="91">
        <v>40</v>
      </c>
      <c r="W13" s="91">
        <v>30.2</v>
      </c>
      <c r="X13" s="91">
        <v>0</v>
      </c>
      <c r="Y13" s="91">
        <v>0</v>
      </c>
      <c r="Z13" s="91">
        <v>0</v>
      </c>
      <c r="AA13" s="92">
        <v>70.2</v>
      </c>
    </row>
    <row r="14" spans="1:27" ht="12.75">
      <c r="A14" s="79"/>
      <c r="B14" s="80" t="s">
        <v>94</v>
      </c>
      <c r="C14" s="56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2"/>
    </row>
    <row r="15" spans="1:27" ht="38.25">
      <c r="A15" s="83">
        <v>2</v>
      </c>
      <c r="B15" s="93" t="s">
        <v>95</v>
      </c>
      <c r="C15" s="85" t="s">
        <v>67</v>
      </c>
      <c r="D15" s="91"/>
      <c r="E15" s="85">
        <v>5.5</v>
      </c>
      <c r="F15" s="94">
        <v>2012</v>
      </c>
      <c r="G15" s="94">
        <v>2013</v>
      </c>
      <c r="H15" s="85">
        <v>11.2</v>
      </c>
      <c r="I15" s="85">
        <v>1.1999999999999993</v>
      </c>
      <c r="J15" s="85">
        <v>0</v>
      </c>
      <c r="K15" s="85">
        <v>5.5</v>
      </c>
      <c r="L15" s="91"/>
      <c r="M15" s="91"/>
      <c r="N15" s="91"/>
      <c r="O15" s="91"/>
      <c r="P15" s="91"/>
      <c r="Q15" s="91"/>
      <c r="R15" s="91"/>
      <c r="S15" s="91"/>
      <c r="T15" s="85">
        <v>0</v>
      </c>
      <c r="U15" s="85">
        <v>5.5</v>
      </c>
      <c r="V15" s="85">
        <v>1.2</v>
      </c>
      <c r="W15" s="85"/>
      <c r="X15" s="91"/>
      <c r="Y15" s="91"/>
      <c r="Z15" s="85"/>
      <c r="AA15" s="87">
        <v>1.2</v>
      </c>
    </row>
    <row r="16" spans="1:27" ht="12.75">
      <c r="A16" s="95"/>
      <c r="B16" s="89" t="s">
        <v>96</v>
      </c>
      <c r="C16" s="85"/>
      <c r="D16" s="91">
        <v>0</v>
      </c>
      <c r="E16" s="91">
        <v>5.5</v>
      </c>
      <c r="F16" s="85"/>
      <c r="G16" s="85"/>
      <c r="H16" s="91">
        <v>11.2</v>
      </c>
      <c r="I16" s="91">
        <v>1.1999999999999993</v>
      </c>
      <c r="J16" s="91">
        <v>0</v>
      </c>
      <c r="K16" s="91">
        <v>5.5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5.5</v>
      </c>
      <c r="V16" s="91">
        <v>1.2</v>
      </c>
      <c r="W16" s="91">
        <v>0</v>
      </c>
      <c r="X16" s="91">
        <v>0</v>
      </c>
      <c r="Y16" s="91">
        <v>0</v>
      </c>
      <c r="Z16" s="91">
        <v>0</v>
      </c>
      <c r="AA16" s="92">
        <v>1.2</v>
      </c>
    </row>
    <row r="17" spans="1:27" ht="12.75">
      <c r="A17" s="96" t="s">
        <v>14</v>
      </c>
      <c r="B17" s="78" t="s">
        <v>15</v>
      </c>
      <c r="C17" s="90"/>
      <c r="D17" s="91">
        <v>0</v>
      </c>
      <c r="E17" s="91">
        <v>0</v>
      </c>
      <c r="F17" s="90"/>
      <c r="G17" s="90"/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/>
      <c r="O17" s="91"/>
      <c r="P17" s="91"/>
      <c r="Q17" s="91"/>
      <c r="R17" s="91"/>
      <c r="S17" s="91"/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2">
        <v>0</v>
      </c>
    </row>
    <row r="18" spans="1:27" ht="12.75">
      <c r="A18" s="96" t="s">
        <v>16</v>
      </c>
      <c r="B18" s="78" t="s">
        <v>17</v>
      </c>
      <c r="C18" s="90"/>
      <c r="D18" s="91">
        <v>0</v>
      </c>
      <c r="E18" s="91">
        <v>0</v>
      </c>
      <c r="F18" s="90"/>
      <c r="G18" s="90"/>
      <c r="H18" s="91">
        <v>410.96999999999997</v>
      </c>
      <c r="I18" s="91">
        <v>405.37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142.9</v>
      </c>
      <c r="W18" s="91">
        <v>174.10999999999999</v>
      </c>
      <c r="X18" s="91">
        <v>88.36</v>
      </c>
      <c r="Y18" s="91">
        <v>0</v>
      </c>
      <c r="Z18" s="91">
        <v>0</v>
      </c>
      <c r="AA18" s="92">
        <v>405.37</v>
      </c>
    </row>
    <row r="19" spans="1:27" ht="38.25">
      <c r="A19" s="95">
        <v>3</v>
      </c>
      <c r="B19" s="97" t="s">
        <v>97</v>
      </c>
      <c r="C19" s="85" t="s">
        <v>67</v>
      </c>
      <c r="D19" s="91"/>
      <c r="E19" s="91"/>
      <c r="F19" s="86">
        <v>2013</v>
      </c>
      <c r="G19" s="86">
        <v>2015</v>
      </c>
      <c r="H19" s="85">
        <v>242.51999999999998</v>
      </c>
      <c r="I19" s="85">
        <v>242.51999999999998</v>
      </c>
      <c r="J19" s="91"/>
      <c r="K19" s="91"/>
      <c r="L19" s="91"/>
      <c r="M19" s="91"/>
      <c r="N19" s="85">
        <v>0</v>
      </c>
      <c r="O19" s="85">
        <v>0</v>
      </c>
      <c r="P19" s="91"/>
      <c r="Q19" s="91"/>
      <c r="R19" s="91"/>
      <c r="S19" s="91"/>
      <c r="T19" s="85">
        <v>0</v>
      </c>
      <c r="U19" s="85">
        <v>0</v>
      </c>
      <c r="V19" s="85">
        <v>82.9</v>
      </c>
      <c r="W19" s="85">
        <v>71.25999999999999</v>
      </c>
      <c r="X19" s="85">
        <v>88.36</v>
      </c>
      <c r="Y19" s="91"/>
      <c r="Z19" s="85"/>
      <c r="AA19" s="87">
        <v>242.51999999999998</v>
      </c>
    </row>
    <row r="20" spans="1:27" ht="38.25">
      <c r="A20" s="95">
        <v>4</v>
      </c>
      <c r="B20" s="97" t="s">
        <v>98</v>
      </c>
      <c r="C20" s="85" t="s">
        <v>67</v>
      </c>
      <c r="D20" s="91"/>
      <c r="E20" s="91"/>
      <c r="F20" s="86">
        <v>2012</v>
      </c>
      <c r="G20" s="86">
        <v>2014</v>
      </c>
      <c r="H20" s="85">
        <v>168.45</v>
      </c>
      <c r="I20" s="85">
        <v>162.85</v>
      </c>
      <c r="J20" s="91"/>
      <c r="K20" s="91"/>
      <c r="L20" s="85">
        <v>0</v>
      </c>
      <c r="M20" s="85">
        <v>0</v>
      </c>
      <c r="N20" s="91"/>
      <c r="O20" s="91"/>
      <c r="P20" s="91"/>
      <c r="Q20" s="91"/>
      <c r="R20" s="91"/>
      <c r="S20" s="91"/>
      <c r="T20" s="85">
        <v>0</v>
      </c>
      <c r="U20" s="85">
        <v>0</v>
      </c>
      <c r="V20" s="85">
        <v>60</v>
      </c>
      <c r="W20" s="85">
        <v>102.85</v>
      </c>
      <c r="X20" s="85"/>
      <c r="Y20" s="91"/>
      <c r="Z20" s="85"/>
      <c r="AA20" s="87">
        <v>162.85</v>
      </c>
    </row>
    <row r="21" spans="1:27" ht="25.5">
      <c r="A21" s="96" t="s">
        <v>18</v>
      </c>
      <c r="B21" s="78" t="s">
        <v>19</v>
      </c>
      <c r="C21" s="90"/>
      <c r="D21" s="91">
        <v>0</v>
      </c>
      <c r="E21" s="91">
        <v>0</v>
      </c>
      <c r="F21" s="94"/>
      <c r="G21" s="94"/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/>
      <c r="O21" s="91"/>
      <c r="P21" s="91"/>
      <c r="Q21" s="91"/>
      <c r="R21" s="91"/>
      <c r="S21" s="9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2">
        <v>0</v>
      </c>
    </row>
    <row r="22" spans="1:27" ht="12.75">
      <c r="A22" s="96" t="s">
        <v>12</v>
      </c>
      <c r="B22" s="90" t="s">
        <v>60</v>
      </c>
      <c r="C22" s="90"/>
      <c r="D22" s="91">
        <v>1554.0720000000001</v>
      </c>
      <c r="E22" s="91">
        <v>215.12</v>
      </c>
      <c r="F22" s="98"/>
      <c r="G22" s="98"/>
      <c r="H22" s="91">
        <v>8832.619999999999</v>
      </c>
      <c r="I22" s="91">
        <v>7877.730000000001</v>
      </c>
      <c r="J22" s="91">
        <v>333.61</v>
      </c>
      <c r="K22" s="91">
        <v>47.76</v>
      </c>
      <c r="L22" s="91">
        <v>240.39600000000002</v>
      </c>
      <c r="M22" s="91">
        <v>42.9</v>
      </c>
      <c r="N22" s="91">
        <v>217.75</v>
      </c>
      <c r="O22" s="91">
        <v>22.59</v>
      </c>
      <c r="P22" s="91">
        <v>146.546</v>
      </c>
      <c r="Q22" s="91">
        <v>24.47</v>
      </c>
      <c r="R22" s="91">
        <v>615.77</v>
      </c>
      <c r="S22" s="91">
        <v>77.4</v>
      </c>
      <c r="T22" s="91">
        <v>1554.0720000000001</v>
      </c>
      <c r="U22" s="91">
        <v>215.12</v>
      </c>
      <c r="V22" s="91">
        <v>2462.1699999999996</v>
      </c>
      <c r="W22" s="91">
        <v>1324.6599999999999</v>
      </c>
      <c r="X22" s="91">
        <v>911.6700000000001</v>
      </c>
      <c r="Y22" s="91">
        <v>1265.75</v>
      </c>
      <c r="Z22" s="91">
        <v>1913.48</v>
      </c>
      <c r="AA22" s="92">
        <v>7877.7300000000005</v>
      </c>
    </row>
    <row r="23" spans="1:27" ht="12.75">
      <c r="A23" s="96" t="s">
        <v>20</v>
      </c>
      <c r="B23" s="78" t="s">
        <v>11</v>
      </c>
      <c r="C23" s="90"/>
      <c r="D23" s="91">
        <v>1554.0720000000001</v>
      </c>
      <c r="E23" s="91">
        <v>215.12</v>
      </c>
      <c r="F23" s="90"/>
      <c r="G23" s="90"/>
      <c r="H23" s="91">
        <v>8832.619999999999</v>
      </c>
      <c r="I23" s="91">
        <v>7877.730000000001</v>
      </c>
      <c r="J23" s="91">
        <v>333.61</v>
      </c>
      <c r="K23" s="91">
        <v>47.76</v>
      </c>
      <c r="L23" s="91">
        <v>240.39600000000002</v>
      </c>
      <c r="M23" s="91">
        <v>42.9</v>
      </c>
      <c r="N23" s="91">
        <v>217.75</v>
      </c>
      <c r="O23" s="91">
        <v>22.59</v>
      </c>
      <c r="P23" s="91">
        <v>146.546</v>
      </c>
      <c r="Q23" s="91">
        <v>24.47</v>
      </c>
      <c r="R23" s="91">
        <v>615.77</v>
      </c>
      <c r="S23" s="91">
        <v>77.4</v>
      </c>
      <c r="T23" s="91">
        <v>1554.0720000000001</v>
      </c>
      <c r="U23" s="91">
        <v>215.12</v>
      </c>
      <c r="V23" s="91">
        <v>2462.1699999999996</v>
      </c>
      <c r="W23" s="91">
        <v>1324.6599999999999</v>
      </c>
      <c r="X23" s="91">
        <v>911.6700000000001</v>
      </c>
      <c r="Y23" s="91">
        <v>1265.75</v>
      </c>
      <c r="Z23" s="91">
        <v>1913.48</v>
      </c>
      <c r="AA23" s="92">
        <v>7877.7300000000005</v>
      </c>
    </row>
    <row r="24" spans="1:27" ht="12.75">
      <c r="A24" s="79"/>
      <c r="B24" s="80" t="s">
        <v>57</v>
      </c>
      <c r="C24" s="56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2"/>
    </row>
    <row r="25" spans="1:27" ht="25.5">
      <c r="A25" s="95">
        <v>5</v>
      </c>
      <c r="B25" s="99" t="s">
        <v>99</v>
      </c>
      <c r="C25" s="85" t="s">
        <v>67</v>
      </c>
      <c r="D25" s="85">
        <v>32.5</v>
      </c>
      <c r="E25" s="85">
        <v>0.2</v>
      </c>
      <c r="F25" s="94">
        <v>2012</v>
      </c>
      <c r="G25" s="94">
        <v>2015</v>
      </c>
      <c r="H25" s="85">
        <v>328.91</v>
      </c>
      <c r="I25" s="85">
        <v>308.51000000000005</v>
      </c>
      <c r="J25" s="91"/>
      <c r="K25" s="91"/>
      <c r="L25" s="91"/>
      <c r="M25" s="91"/>
      <c r="N25" s="85">
        <v>32.5</v>
      </c>
      <c r="O25" s="85">
        <v>0.2</v>
      </c>
      <c r="P25" s="91"/>
      <c r="Q25" s="91"/>
      <c r="R25" s="91"/>
      <c r="S25" s="85"/>
      <c r="T25" s="85">
        <v>32.5</v>
      </c>
      <c r="U25" s="85">
        <v>0.2</v>
      </c>
      <c r="V25" s="85">
        <v>70</v>
      </c>
      <c r="W25" s="85">
        <v>62.45</v>
      </c>
      <c r="X25" s="85">
        <v>176.06</v>
      </c>
      <c r="Y25" s="85"/>
      <c r="Z25" s="85"/>
      <c r="AA25" s="87">
        <v>308.51</v>
      </c>
    </row>
    <row r="26" spans="1:27" ht="25.5">
      <c r="A26" s="83">
        <v>6</v>
      </c>
      <c r="B26" s="99" t="s">
        <v>100</v>
      </c>
      <c r="C26" s="85" t="s">
        <v>67</v>
      </c>
      <c r="D26" s="85">
        <v>18.6</v>
      </c>
      <c r="E26" s="85">
        <v>1.26</v>
      </c>
      <c r="F26" s="94">
        <v>2012</v>
      </c>
      <c r="G26" s="94">
        <v>2015</v>
      </c>
      <c r="H26" s="85">
        <v>275.83</v>
      </c>
      <c r="I26" s="85">
        <v>256.13</v>
      </c>
      <c r="J26" s="91"/>
      <c r="K26" s="91"/>
      <c r="L26" s="91"/>
      <c r="M26" s="91"/>
      <c r="N26" s="85">
        <v>18.6</v>
      </c>
      <c r="O26" s="85">
        <v>1.26</v>
      </c>
      <c r="P26" s="91"/>
      <c r="Q26" s="91"/>
      <c r="R26" s="91"/>
      <c r="S26" s="85"/>
      <c r="T26" s="85">
        <v>18.6</v>
      </c>
      <c r="U26" s="85">
        <v>1.26</v>
      </c>
      <c r="V26" s="85">
        <v>80</v>
      </c>
      <c r="W26" s="85">
        <v>69.5</v>
      </c>
      <c r="X26" s="85">
        <v>106.63</v>
      </c>
      <c r="Y26" s="85"/>
      <c r="Z26" s="85"/>
      <c r="AA26" s="87">
        <v>256.13</v>
      </c>
    </row>
    <row r="27" spans="1:27" ht="25.5">
      <c r="A27" s="83">
        <v>7</v>
      </c>
      <c r="B27" s="99" t="s">
        <v>101</v>
      </c>
      <c r="C27" s="85" t="s">
        <v>67</v>
      </c>
      <c r="D27" s="85">
        <v>72.98</v>
      </c>
      <c r="E27" s="85">
        <v>19.47</v>
      </c>
      <c r="F27" s="94">
        <v>2012</v>
      </c>
      <c r="G27" s="94">
        <v>2016</v>
      </c>
      <c r="H27" s="85">
        <v>430.71</v>
      </c>
      <c r="I27" s="85">
        <v>417.90999999999997</v>
      </c>
      <c r="J27" s="91"/>
      <c r="K27" s="91"/>
      <c r="L27" s="91"/>
      <c r="M27" s="91"/>
      <c r="N27" s="85"/>
      <c r="O27" s="85"/>
      <c r="P27" s="85">
        <v>72.98</v>
      </c>
      <c r="Q27" s="85">
        <v>19.47</v>
      </c>
      <c r="R27" s="91"/>
      <c r="S27" s="85"/>
      <c r="T27" s="85">
        <v>72.98</v>
      </c>
      <c r="U27" s="85">
        <v>19.47</v>
      </c>
      <c r="V27" s="85">
        <v>55.1</v>
      </c>
      <c r="W27" s="85"/>
      <c r="X27" s="85">
        <v>61.44</v>
      </c>
      <c r="Y27" s="85">
        <v>301.37</v>
      </c>
      <c r="Z27" s="85"/>
      <c r="AA27" s="87">
        <v>417.90999999999997</v>
      </c>
    </row>
    <row r="28" spans="1:27" ht="25.5">
      <c r="A28" s="83">
        <v>8</v>
      </c>
      <c r="B28" s="99" t="s">
        <v>102</v>
      </c>
      <c r="C28" s="85" t="s">
        <v>67</v>
      </c>
      <c r="D28" s="85">
        <v>31</v>
      </c>
      <c r="E28" s="85">
        <v>0.4</v>
      </c>
      <c r="F28" s="94">
        <v>2012</v>
      </c>
      <c r="G28" s="94">
        <v>2014</v>
      </c>
      <c r="H28" s="85">
        <v>120</v>
      </c>
      <c r="I28" s="85">
        <v>108</v>
      </c>
      <c r="J28" s="91"/>
      <c r="K28" s="91"/>
      <c r="L28" s="85">
        <v>31</v>
      </c>
      <c r="M28" s="85">
        <v>0.4</v>
      </c>
      <c r="N28" s="85"/>
      <c r="O28" s="85"/>
      <c r="P28" s="85"/>
      <c r="Q28" s="85"/>
      <c r="R28" s="85"/>
      <c r="S28" s="85"/>
      <c r="T28" s="85">
        <v>31</v>
      </c>
      <c r="U28" s="85">
        <v>0.4</v>
      </c>
      <c r="V28" s="85">
        <v>99</v>
      </c>
      <c r="W28" s="85">
        <v>9</v>
      </c>
      <c r="X28" s="85"/>
      <c r="Y28" s="85"/>
      <c r="Z28" s="85"/>
      <c r="AA28" s="87">
        <v>108</v>
      </c>
    </row>
    <row r="29" spans="1:27" ht="25.5">
      <c r="A29" s="83">
        <v>9</v>
      </c>
      <c r="B29" s="99" t="s">
        <v>103</v>
      </c>
      <c r="C29" s="85" t="s">
        <v>67</v>
      </c>
      <c r="D29" s="85">
        <v>48</v>
      </c>
      <c r="E29" s="85">
        <v>0.7</v>
      </c>
      <c r="F29" s="94">
        <v>2012</v>
      </c>
      <c r="G29" s="94">
        <v>2014</v>
      </c>
      <c r="H29" s="85">
        <v>180</v>
      </c>
      <c r="I29" s="85">
        <v>165</v>
      </c>
      <c r="J29" s="91"/>
      <c r="K29" s="91"/>
      <c r="L29" s="85">
        <v>48</v>
      </c>
      <c r="M29" s="85">
        <v>0.7</v>
      </c>
      <c r="N29" s="85"/>
      <c r="O29" s="85"/>
      <c r="P29" s="85"/>
      <c r="Q29" s="85"/>
      <c r="R29" s="85"/>
      <c r="S29" s="85"/>
      <c r="T29" s="85">
        <v>48</v>
      </c>
      <c r="U29" s="85">
        <v>0.7</v>
      </c>
      <c r="V29" s="85">
        <v>130</v>
      </c>
      <c r="W29" s="85">
        <v>35</v>
      </c>
      <c r="X29" s="85"/>
      <c r="Y29" s="85"/>
      <c r="Z29" s="85"/>
      <c r="AA29" s="87">
        <v>165</v>
      </c>
    </row>
    <row r="30" spans="1:27" ht="38.25">
      <c r="A30" s="83">
        <v>10</v>
      </c>
      <c r="B30" s="99" t="s">
        <v>104</v>
      </c>
      <c r="C30" s="85" t="s">
        <v>67</v>
      </c>
      <c r="D30" s="85">
        <v>16</v>
      </c>
      <c r="E30" s="85">
        <v>8</v>
      </c>
      <c r="F30" s="94">
        <v>2012</v>
      </c>
      <c r="G30" s="94">
        <v>2014</v>
      </c>
      <c r="H30" s="85">
        <v>100</v>
      </c>
      <c r="I30" s="85">
        <v>90</v>
      </c>
      <c r="J30" s="91"/>
      <c r="K30" s="91"/>
      <c r="L30" s="85">
        <v>16</v>
      </c>
      <c r="M30" s="85">
        <v>8</v>
      </c>
      <c r="N30" s="85"/>
      <c r="O30" s="85"/>
      <c r="P30" s="85"/>
      <c r="Q30" s="85"/>
      <c r="R30" s="85"/>
      <c r="S30" s="85"/>
      <c r="T30" s="85">
        <v>16</v>
      </c>
      <c r="U30" s="85">
        <v>8</v>
      </c>
      <c r="V30" s="85">
        <v>80</v>
      </c>
      <c r="W30" s="85">
        <v>10</v>
      </c>
      <c r="X30" s="85"/>
      <c r="Y30" s="85"/>
      <c r="Z30" s="85"/>
      <c r="AA30" s="87">
        <v>90</v>
      </c>
    </row>
    <row r="31" spans="1:27" ht="25.5">
      <c r="A31" s="83">
        <v>11</v>
      </c>
      <c r="B31" s="99" t="s">
        <v>105</v>
      </c>
      <c r="C31" s="85" t="s">
        <v>67</v>
      </c>
      <c r="D31" s="85">
        <v>1</v>
      </c>
      <c r="E31" s="85">
        <v>1.26</v>
      </c>
      <c r="F31" s="94">
        <v>2012</v>
      </c>
      <c r="G31" s="94">
        <v>2013</v>
      </c>
      <c r="H31" s="85">
        <v>43.1</v>
      </c>
      <c r="I31" s="85">
        <v>38.79</v>
      </c>
      <c r="J31" s="85">
        <v>1</v>
      </c>
      <c r="K31" s="85">
        <v>1.26</v>
      </c>
      <c r="L31" s="85"/>
      <c r="M31" s="85"/>
      <c r="N31" s="85"/>
      <c r="O31" s="85"/>
      <c r="P31" s="85"/>
      <c r="Q31" s="85"/>
      <c r="R31" s="85"/>
      <c r="S31" s="85"/>
      <c r="T31" s="85">
        <v>1</v>
      </c>
      <c r="U31" s="85">
        <v>1.26</v>
      </c>
      <c r="V31" s="85">
        <v>38.79</v>
      </c>
      <c r="W31" s="85"/>
      <c r="X31" s="85"/>
      <c r="Y31" s="85"/>
      <c r="Z31" s="85"/>
      <c r="AA31" s="87">
        <v>38.79</v>
      </c>
    </row>
    <row r="32" spans="1:27" ht="38.25">
      <c r="A32" s="83">
        <v>12</v>
      </c>
      <c r="B32" s="99" t="s">
        <v>106</v>
      </c>
      <c r="C32" s="85" t="s">
        <v>67</v>
      </c>
      <c r="D32" s="85">
        <v>8</v>
      </c>
      <c r="E32" s="85">
        <v>2</v>
      </c>
      <c r="F32" s="94">
        <v>2012</v>
      </c>
      <c r="G32" s="94">
        <v>2013</v>
      </c>
      <c r="H32" s="85">
        <v>47</v>
      </c>
      <c r="I32" s="85">
        <v>40</v>
      </c>
      <c r="J32" s="85">
        <v>8</v>
      </c>
      <c r="K32" s="85">
        <v>2</v>
      </c>
      <c r="L32" s="85"/>
      <c r="M32" s="85"/>
      <c r="N32" s="85"/>
      <c r="O32" s="85"/>
      <c r="P32" s="85"/>
      <c r="Q32" s="85"/>
      <c r="R32" s="85"/>
      <c r="S32" s="85"/>
      <c r="T32" s="85">
        <v>8</v>
      </c>
      <c r="U32" s="85">
        <v>2</v>
      </c>
      <c r="V32" s="85">
        <v>40</v>
      </c>
      <c r="W32" s="85"/>
      <c r="X32" s="85"/>
      <c r="Y32" s="85"/>
      <c r="Z32" s="85"/>
      <c r="AA32" s="87">
        <v>40</v>
      </c>
    </row>
    <row r="33" spans="1:27" ht="12.75">
      <c r="A33" s="96"/>
      <c r="B33" s="89" t="s">
        <v>59</v>
      </c>
      <c r="C33" s="90"/>
      <c r="D33" s="91">
        <v>228.08</v>
      </c>
      <c r="E33" s="91">
        <v>33.29</v>
      </c>
      <c r="F33" s="90"/>
      <c r="G33" s="90"/>
      <c r="H33" s="91">
        <v>1525.55</v>
      </c>
      <c r="I33" s="91">
        <v>1424.3400000000001</v>
      </c>
      <c r="J33" s="91">
        <v>9</v>
      </c>
      <c r="K33" s="91">
        <v>3.26</v>
      </c>
      <c r="L33" s="91">
        <v>95</v>
      </c>
      <c r="M33" s="91">
        <v>9.1</v>
      </c>
      <c r="N33" s="91">
        <v>51.1</v>
      </c>
      <c r="O33" s="91">
        <v>1.46</v>
      </c>
      <c r="P33" s="91">
        <v>72.98</v>
      </c>
      <c r="Q33" s="91">
        <v>19.47</v>
      </c>
      <c r="R33" s="91">
        <v>0</v>
      </c>
      <c r="S33" s="91">
        <v>0</v>
      </c>
      <c r="T33" s="91">
        <v>228.08</v>
      </c>
      <c r="U33" s="91">
        <v>33.29</v>
      </c>
      <c r="V33" s="91">
        <v>592.89</v>
      </c>
      <c r="W33" s="91">
        <v>185.95</v>
      </c>
      <c r="X33" s="91">
        <v>344.13</v>
      </c>
      <c r="Y33" s="91">
        <v>301.37</v>
      </c>
      <c r="Z33" s="91">
        <v>0</v>
      </c>
      <c r="AA33" s="92">
        <v>1424.34</v>
      </c>
    </row>
    <row r="34" spans="1:27" ht="12.75">
      <c r="A34" s="79"/>
      <c r="B34" s="80" t="s">
        <v>94</v>
      </c>
      <c r="C34" s="56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</row>
    <row r="35" spans="1:27" ht="38.25">
      <c r="A35" s="83">
        <v>13</v>
      </c>
      <c r="B35" s="99" t="s">
        <v>107</v>
      </c>
      <c r="C35" s="85" t="s">
        <v>67</v>
      </c>
      <c r="D35" s="85">
        <v>4.24</v>
      </c>
      <c r="E35" s="85">
        <v>4.46</v>
      </c>
      <c r="F35" s="94">
        <v>2012</v>
      </c>
      <c r="G35" s="94">
        <v>2013</v>
      </c>
      <c r="H35" s="85">
        <v>72.78</v>
      </c>
      <c r="I35" s="85">
        <v>2.780000000000001</v>
      </c>
      <c r="J35" s="85">
        <v>4.24</v>
      </c>
      <c r="K35" s="85">
        <v>4.46</v>
      </c>
      <c r="L35" s="85"/>
      <c r="M35" s="85"/>
      <c r="N35" s="85"/>
      <c r="O35" s="85"/>
      <c r="P35" s="85"/>
      <c r="Q35" s="85"/>
      <c r="R35" s="85"/>
      <c r="S35" s="85"/>
      <c r="T35" s="85">
        <v>4.24</v>
      </c>
      <c r="U35" s="85">
        <v>4.46</v>
      </c>
      <c r="V35" s="85">
        <v>2.78</v>
      </c>
      <c r="W35" s="85"/>
      <c r="X35" s="85"/>
      <c r="Y35" s="85"/>
      <c r="Z35" s="85"/>
      <c r="AA35" s="87">
        <v>2.78</v>
      </c>
    </row>
    <row r="36" spans="1:27" ht="25.5">
      <c r="A36" s="95">
        <v>14</v>
      </c>
      <c r="B36" s="93" t="s">
        <v>108</v>
      </c>
      <c r="C36" s="85" t="s">
        <v>67</v>
      </c>
      <c r="D36" s="85">
        <v>2.75</v>
      </c>
      <c r="E36" s="85">
        <v>1.26</v>
      </c>
      <c r="F36" s="86">
        <v>2017</v>
      </c>
      <c r="G36" s="86">
        <v>2017</v>
      </c>
      <c r="H36" s="85">
        <v>20.3</v>
      </c>
      <c r="I36" s="85">
        <v>20.3</v>
      </c>
      <c r="J36" s="91"/>
      <c r="K36" s="91"/>
      <c r="L36" s="91"/>
      <c r="M36" s="91"/>
      <c r="N36" s="91"/>
      <c r="O36" s="91"/>
      <c r="P36" s="85"/>
      <c r="Q36" s="85"/>
      <c r="R36" s="85">
        <v>2.75</v>
      </c>
      <c r="S36" s="85">
        <v>1.26</v>
      </c>
      <c r="T36" s="85">
        <v>2.75</v>
      </c>
      <c r="U36" s="85">
        <v>1.26</v>
      </c>
      <c r="V36" s="85"/>
      <c r="W36" s="85"/>
      <c r="X36" s="85"/>
      <c r="Y36" s="85"/>
      <c r="Z36" s="85">
        <v>20.3</v>
      </c>
      <c r="AA36" s="87">
        <v>20.3</v>
      </c>
    </row>
    <row r="37" spans="1:27" ht="25.5">
      <c r="A37" s="95">
        <v>15</v>
      </c>
      <c r="B37" s="93" t="s">
        <v>109</v>
      </c>
      <c r="C37" s="85" t="s">
        <v>67</v>
      </c>
      <c r="D37" s="85">
        <v>0.4</v>
      </c>
      <c r="E37" s="85">
        <v>1.26</v>
      </c>
      <c r="F37" s="86">
        <v>2017</v>
      </c>
      <c r="G37" s="86">
        <v>2017</v>
      </c>
      <c r="H37" s="85">
        <v>25.06</v>
      </c>
      <c r="I37" s="85">
        <v>25.06</v>
      </c>
      <c r="J37" s="91"/>
      <c r="K37" s="91"/>
      <c r="L37" s="91"/>
      <c r="M37" s="91"/>
      <c r="N37" s="91"/>
      <c r="O37" s="91"/>
      <c r="P37" s="85"/>
      <c r="Q37" s="85"/>
      <c r="R37" s="85">
        <v>0.4</v>
      </c>
      <c r="S37" s="85">
        <v>1.26</v>
      </c>
      <c r="T37" s="85">
        <v>0.4</v>
      </c>
      <c r="U37" s="85">
        <v>1.26</v>
      </c>
      <c r="V37" s="85"/>
      <c r="W37" s="85"/>
      <c r="X37" s="85"/>
      <c r="Y37" s="85"/>
      <c r="Z37" s="85">
        <v>25.06</v>
      </c>
      <c r="AA37" s="87">
        <v>25.06</v>
      </c>
    </row>
    <row r="38" spans="1:27" ht="25.5">
      <c r="A38" s="95">
        <v>16</v>
      </c>
      <c r="B38" s="93" t="s">
        <v>110</v>
      </c>
      <c r="C38" s="85" t="s">
        <v>67</v>
      </c>
      <c r="D38" s="85">
        <v>7.4</v>
      </c>
      <c r="E38" s="85">
        <v>1.26</v>
      </c>
      <c r="F38" s="86">
        <v>2017</v>
      </c>
      <c r="G38" s="86">
        <v>2017</v>
      </c>
      <c r="H38" s="85">
        <v>75.32</v>
      </c>
      <c r="I38" s="85">
        <v>75.32</v>
      </c>
      <c r="J38" s="91"/>
      <c r="K38" s="91"/>
      <c r="L38" s="91"/>
      <c r="M38" s="91"/>
      <c r="N38" s="91"/>
      <c r="O38" s="91"/>
      <c r="P38" s="85"/>
      <c r="Q38" s="85"/>
      <c r="R38" s="85">
        <v>7.4</v>
      </c>
      <c r="S38" s="85">
        <v>1.26</v>
      </c>
      <c r="T38" s="85">
        <v>7.4</v>
      </c>
      <c r="U38" s="85">
        <v>1.26</v>
      </c>
      <c r="V38" s="85"/>
      <c r="W38" s="85"/>
      <c r="X38" s="85"/>
      <c r="Y38" s="85"/>
      <c r="Z38" s="85">
        <v>75.32</v>
      </c>
      <c r="AA38" s="87">
        <v>75.32</v>
      </c>
    </row>
    <row r="39" spans="1:27" ht="12.75">
      <c r="A39" s="96"/>
      <c r="B39" s="89" t="s">
        <v>96</v>
      </c>
      <c r="C39" s="90"/>
      <c r="D39" s="91">
        <v>14.790000000000001</v>
      </c>
      <c r="E39" s="91">
        <v>8.24</v>
      </c>
      <c r="F39" s="90"/>
      <c r="G39" s="90"/>
      <c r="H39" s="91">
        <v>193.45999999999998</v>
      </c>
      <c r="I39" s="91">
        <v>123.46</v>
      </c>
      <c r="J39" s="91">
        <v>4.24</v>
      </c>
      <c r="K39" s="91">
        <v>4.46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10.55</v>
      </c>
      <c r="S39" s="91">
        <v>3.7800000000000002</v>
      </c>
      <c r="T39" s="91">
        <v>14.790000000000001</v>
      </c>
      <c r="U39" s="91">
        <v>8.24</v>
      </c>
      <c r="V39" s="91">
        <v>2.78</v>
      </c>
      <c r="W39" s="91">
        <v>0</v>
      </c>
      <c r="X39" s="91">
        <v>0</v>
      </c>
      <c r="Y39" s="91">
        <v>0</v>
      </c>
      <c r="Z39" s="91">
        <v>120.67999999999999</v>
      </c>
      <c r="AA39" s="92">
        <v>123.46</v>
      </c>
    </row>
    <row r="40" spans="1:27" ht="12.75">
      <c r="A40" s="79"/>
      <c r="B40" s="80" t="s">
        <v>62</v>
      </c>
      <c r="C40" s="56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</row>
    <row r="41" spans="1:27" ht="25.5">
      <c r="A41" s="95">
        <v>17</v>
      </c>
      <c r="B41" s="84" t="s">
        <v>111</v>
      </c>
      <c r="C41" s="85" t="s">
        <v>67</v>
      </c>
      <c r="D41" s="85">
        <v>4.32</v>
      </c>
      <c r="E41" s="85">
        <v>0.8</v>
      </c>
      <c r="F41" s="86">
        <v>2012</v>
      </c>
      <c r="G41" s="86">
        <v>2013</v>
      </c>
      <c r="H41" s="85">
        <v>38.35</v>
      </c>
      <c r="I41" s="85">
        <v>28.35</v>
      </c>
      <c r="J41" s="85">
        <v>4.32</v>
      </c>
      <c r="K41" s="85">
        <v>0.8</v>
      </c>
      <c r="L41" s="85"/>
      <c r="M41" s="85"/>
      <c r="N41" s="85"/>
      <c r="O41" s="85"/>
      <c r="P41" s="85"/>
      <c r="Q41" s="85"/>
      <c r="R41" s="85"/>
      <c r="S41" s="85"/>
      <c r="T41" s="85">
        <v>4.32</v>
      </c>
      <c r="U41" s="85">
        <v>0.8</v>
      </c>
      <c r="V41" s="85">
        <v>28.35</v>
      </c>
      <c r="W41" s="85"/>
      <c r="X41" s="85"/>
      <c r="Y41" s="85"/>
      <c r="Z41" s="85"/>
      <c r="AA41" s="87">
        <v>28.35</v>
      </c>
    </row>
    <row r="42" spans="1:27" ht="25.5">
      <c r="A42" s="83">
        <v>18</v>
      </c>
      <c r="B42" s="84" t="s">
        <v>112</v>
      </c>
      <c r="C42" s="85" t="s">
        <v>67</v>
      </c>
      <c r="D42" s="85">
        <v>2.83</v>
      </c>
      <c r="E42" s="85">
        <v>0</v>
      </c>
      <c r="F42" s="86">
        <v>2012</v>
      </c>
      <c r="G42" s="86">
        <v>2013</v>
      </c>
      <c r="H42" s="85">
        <v>28.66</v>
      </c>
      <c r="I42" s="85">
        <v>26.06</v>
      </c>
      <c r="J42" s="85">
        <v>2.83</v>
      </c>
      <c r="K42" s="85">
        <v>0</v>
      </c>
      <c r="L42" s="85"/>
      <c r="M42" s="85"/>
      <c r="N42" s="85"/>
      <c r="O42" s="85"/>
      <c r="P42" s="85"/>
      <c r="Q42" s="85"/>
      <c r="R42" s="85"/>
      <c r="S42" s="85"/>
      <c r="T42" s="85">
        <v>2.83</v>
      </c>
      <c r="U42" s="85">
        <v>0</v>
      </c>
      <c r="V42" s="85">
        <v>26.060000000000002</v>
      </c>
      <c r="W42" s="85"/>
      <c r="X42" s="85"/>
      <c r="Y42" s="85"/>
      <c r="Z42" s="85"/>
      <c r="AA42" s="87">
        <v>26.060000000000002</v>
      </c>
    </row>
    <row r="43" spans="1:27" ht="38.25">
      <c r="A43" s="83">
        <v>19</v>
      </c>
      <c r="B43" s="84" t="s">
        <v>113</v>
      </c>
      <c r="C43" s="85" t="s">
        <v>67</v>
      </c>
      <c r="D43" s="85">
        <v>81</v>
      </c>
      <c r="E43" s="85">
        <v>5.71</v>
      </c>
      <c r="F43" s="86">
        <v>2012</v>
      </c>
      <c r="G43" s="86">
        <v>2017</v>
      </c>
      <c r="H43" s="85">
        <v>717.68</v>
      </c>
      <c r="I43" s="85">
        <v>675.88</v>
      </c>
      <c r="J43" s="85"/>
      <c r="K43" s="100"/>
      <c r="L43" s="85"/>
      <c r="M43" s="85"/>
      <c r="N43" s="85"/>
      <c r="O43" s="85"/>
      <c r="P43" s="85"/>
      <c r="Q43" s="85"/>
      <c r="R43" s="85">
        <v>81</v>
      </c>
      <c r="S43" s="85">
        <v>5.71</v>
      </c>
      <c r="T43" s="85">
        <v>81</v>
      </c>
      <c r="U43" s="85">
        <v>5.71</v>
      </c>
      <c r="V43" s="85"/>
      <c r="W43" s="85"/>
      <c r="X43" s="85">
        <v>94.59</v>
      </c>
      <c r="Y43" s="85">
        <v>378.29</v>
      </c>
      <c r="Z43" s="85">
        <v>203</v>
      </c>
      <c r="AA43" s="87">
        <v>675.88</v>
      </c>
    </row>
    <row r="44" spans="1:27" ht="25.5">
      <c r="A44" s="83">
        <v>20</v>
      </c>
      <c r="B44" s="84" t="s">
        <v>114</v>
      </c>
      <c r="C44" s="85" t="s">
        <v>67</v>
      </c>
      <c r="D44" s="85">
        <v>56.49</v>
      </c>
      <c r="E44" s="85">
        <v>5.67</v>
      </c>
      <c r="F44" s="86">
        <v>2012</v>
      </c>
      <c r="G44" s="86">
        <v>2013</v>
      </c>
      <c r="H44" s="85">
        <v>185.9</v>
      </c>
      <c r="I44" s="85">
        <v>70.9</v>
      </c>
      <c r="J44" s="85">
        <v>56.49</v>
      </c>
      <c r="K44" s="85">
        <v>5.67</v>
      </c>
      <c r="L44" s="85"/>
      <c r="M44" s="85"/>
      <c r="N44" s="85"/>
      <c r="O44" s="85"/>
      <c r="P44" s="85"/>
      <c r="Q44" s="85"/>
      <c r="R44" s="85"/>
      <c r="S44" s="85"/>
      <c r="T44" s="85">
        <v>56.49</v>
      </c>
      <c r="U44" s="85">
        <v>5.67</v>
      </c>
      <c r="V44" s="85">
        <v>70.9</v>
      </c>
      <c r="W44" s="85"/>
      <c r="X44" s="85"/>
      <c r="Y44" s="85"/>
      <c r="Z44" s="85"/>
      <c r="AA44" s="87">
        <v>70.9</v>
      </c>
    </row>
    <row r="45" spans="1:27" ht="25.5">
      <c r="A45" s="83">
        <v>21</v>
      </c>
      <c r="B45" s="84" t="s">
        <v>115</v>
      </c>
      <c r="C45" s="85" t="s">
        <v>67</v>
      </c>
      <c r="D45" s="85">
        <v>48.96</v>
      </c>
      <c r="E45" s="85">
        <v>2.8</v>
      </c>
      <c r="F45" s="86">
        <v>2012</v>
      </c>
      <c r="G45" s="86">
        <v>2013</v>
      </c>
      <c r="H45" s="85">
        <v>162.97</v>
      </c>
      <c r="I45" s="85">
        <v>112.97</v>
      </c>
      <c r="J45" s="85">
        <v>48.96</v>
      </c>
      <c r="K45" s="85">
        <v>2.8</v>
      </c>
      <c r="L45" s="85"/>
      <c r="M45" s="85"/>
      <c r="N45" s="85"/>
      <c r="O45" s="85"/>
      <c r="P45" s="85"/>
      <c r="Q45" s="85"/>
      <c r="R45" s="85"/>
      <c r="S45" s="85"/>
      <c r="T45" s="85">
        <v>48.96</v>
      </c>
      <c r="U45" s="85">
        <v>2.8</v>
      </c>
      <c r="V45" s="85">
        <v>112.97</v>
      </c>
      <c r="W45" s="85"/>
      <c r="X45" s="85"/>
      <c r="Y45" s="85"/>
      <c r="Z45" s="85"/>
      <c r="AA45" s="87">
        <v>112.97</v>
      </c>
    </row>
    <row r="46" spans="1:27" ht="25.5">
      <c r="A46" s="83">
        <v>22</v>
      </c>
      <c r="B46" s="84" t="s">
        <v>116</v>
      </c>
      <c r="C46" s="85" t="s">
        <v>67</v>
      </c>
      <c r="D46" s="85">
        <v>109.25</v>
      </c>
      <c r="E46" s="85">
        <v>15.76</v>
      </c>
      <c r="F46" s="86">
        <v>2012</v>
      </c>
      <c r="G46" s="86">
        <v>2015</v>
      </c>
      <c r="H46" s="85">
        <v>499.5</v>
      </c>
      <c r="I46" s="85">
        <v>449.5</v>
      </c>
      <c r="J46" s="85"/>
      <c r="K46" s="100"/>
      <c r="L46" s="85"/>
      <c r="M46" s="85"/>
      <c r="N46" s="85">
        <v>109.25</v>
      </c>
      <c r="O46" s="85">
        <v>15.76</v>
      </c>
      <c r="P46" s="85"/>
      <c r="Q46" s="85"/>
      <c r="R46" s="85"/>
      <c r="S46" s="85"/>
      <c r="T46" s="85">
        <v>109.25</v>
      </c>
      <c r="U46" s="85">
        <v>15.76</v>
      </c>
      <c r="V46" s="85">
        <v>100</v>
      </c>
      <c r="W46" s="85">
        <v>215.13</v>
      </c>
      <c r="X46" s="85">
        <v>134.37</v>
      </c>
      <c r="Y46" s="85"/>
      <c r="Z46" s="85"/>
      <c r="AA46" s="87">
        <v>449.5</v>
      </c>
    </row>
    <row r="47" spans="1:27" ht="38.25">
      <c r="A47" s="83">
        <v>23</v>
      </c>
      <c r="B47" s="84" t="s">
        <v>117</v>
      </c>
      <c r="C47" s="85" t="s">
        <v>67</v>
      </c>
      <c r="D47" s="85">
        <v>25.5</v>
      </c>
      <c r="E47" s="85">
        <v>1.2</v>
      </c>
      <c r="F47" s="86">
        <v>2012</v>
      </c>
      <c r="G47" s="86">
        <v>2013</v>
      </c>
      <c r="H47" s="85">
        <v>110.96</v>
      </c>
      <c r="I47" s="85">
        <v>85.96</v>
      </c>
      <c r="J47" s="85">
        <v>25.5</v>
      </c>
      <c r="K47" s="85">
        <v>1.2</v>
      </c>
      <c r="L47" s="85"/>
      <c r="M47" s="85"/>
      <c r="N47" s="85"/>
      <c r="O47" s="85"/>
      <c r="P47" s="85"/>
      <c r="Q47" s="85"/>
      <c r="R47" s="85"/>
      <c r="S47" s="85"/>
      <c r="T47" s="85">
        <v>25.5</v>
      </c>
      <c r="U47" s="85">
        <v>1.2</v>
      </c>
      <c r="V47" s="85">
        <v>85.96</v>
      </c>
      <c r="W47" s="85"/>
      <c r="X47" s="85"/>
      <c r="Y47" s="85"/>
      <c r="Z47" s="85"/>
      <c r="AA47" s="87">
        <v>85.96</v>
      </c>
    </row>
    <row r="48" spans="1:27" ht="51">
      <c r="A48" s="83">
        <v>24</v>
      </c>
      <c r="B48" s="84" t="s">
        <v>118</v>
      </c>
      <c r="C48" s="85" t="s">
        <v>67</v>
      </c>
      <c r="D48" s="85">
        <v>35</v>
      </c>
      <c r="E48" s="85">
        <v>1.6</v>
      </c>
      <c r="F48" s="86">
        <v>2012</v>
      </c>
      <c r="G48" s="86">
        <v>2013</v>
      </c>
      <c r="H48" s="85">
        <v>118.88</v>
      </c>
      <c r="I48" s="85">
        <v>73.88</v>
      </c>
      <c r="J48" s="85">
        <v>35</v>
      </c>
      <c r="K48" s="85">
        <v>1.6</v>
      </c>
      <c r="L48" s="85"/>
      <c r="M48" s="85"/>
      <c r="N48" s="85"/>
      <c r="O48" s="85"/>
      <c r="P48" s="85"/>
      <c r="Q48" s="85"/>
      <c r="R48" s="85"/>
      <c r="S48" s="85"/>
      <c r="T48" s="85">
        <v>35</v>
      </c>
      <c r="U48" s="85">
        <v>1.6</v>
      </c>
      <c r="V48" s="85">
        <v>73.88</v>
      </c>
      <c r="W48" s="85"/>
      <c r="X48" s="85"/>
      <c r="Y48" s="85"/>
      <c r="Z48" s="85"/>
      <c r="AA48" s="87">
        <v>73.88</v>
      </c>
    </row>
    <row r="49" spans="1:27" ht="25.5">
      <c r="A49" s="83">
        <v>25</v>
      </c>
      <c r="B49" s="84" t="s">
        <v>119</v>
      </c>
      <c r="C49" s="85" t="s">
        <v>67</v>
      </c>
      <c r="D49" s="85">
        <v>2.1</v>
      </c>
      <c r="E49" s="85">
        <v>1.26</v>
      </c>
      <c r="F49" s="86">
        <v>2012</v>
      </c>
      <c r="G49" s="86">
        <v>2013</v>
      </c>
      <c r="H49" s="85">
        <v>10.06</v>
      </c>
      <c r="I49" s="85">
        <v>9.16</v>
      </c>
      <c r="J49" s="85">
        <v>2.1</v>
      </c>
      <c r="K49" s="85">
        <v>1.26</v>
      </c>
      <c r="L49" s="85"/>
      <c r="M49" s="85"/>
      <c r="N49" s="85"/>
      <c r="O49" s="85"/>
      <c r="P49" s="85"/>
      <c r="Q49" s="85"/>
      <c r="R49" s="85"/>
      <c r="S49" s="85"/>
      <c r="T49" s="85">
        <v>2.1</v>
      </c>
      <c r="U49" s="85">
        <v>1.26</v>
      </c>
      <c r="V49" s="85">
        <v>9.16</v>
      </c>
      <c r="W49" s="85"/>
      <c r="X49" s="85"/>
      <c r="Y49" s="85"/>
      <c r="Z49" s="85"/>
      <c r="AA49" s="87">
        <v>9.16</v>
      </c>
    </row>
    <row r="50" spans="1:27" ht="51">
      <c r="A50" s="83">
        <v>26</v>
      </c>
      <c r="B50" s="84" t="s">
        <v>120</v>
      </c>
      <c r="C50" s="85" t="s">
        <v>67</v>
      </c>
      <c r="D50" s="85">
        <v>57.5</v>
      </c>
      <c r="E50" s="85">
        <v>1.6</v>
      </c>
      <c r="F50" s="86">
        <v>2012</v>
      </c>
      <c r="G50" s="86">
        <v>2013</v>
      </c>
      <c r="H50" s="85">
        <v>97.35</v>
      </c>
      <c r="I50" s="85">
        <v>87.35</v>
      </c>
      <c r="J50" s="85">
        <v>57.5</v>
      </c>
      <c r="K50" s="85">
        <v>1.6</v>
      </c>
      <c r="L50" s="85"/>
      <c r="M50" s="85"/>
      <c r="N50" s="85"/>
      <c r="O50" s="85"/>
      <c r="P50" s="85"/>
      <c r="Q50" s="85"/>
      <c r="R50" s="85"/>
      <c r="S50" s="85"/>
      <c r="T50" s="85">
        <v>57.5</v>
      </c>
      <c r="U50" s="85">
        <v>1.6</v>
      </c>
      <c r="V50" s="85">
        <v>87.35</v>
      </c>
      <c r="W50" s="85"/>
      <c r="X50" s="85"/>
      <c r="Y50" s="85"/>
      <c r="Z50" s="85"/>
      <c r="AA50" s="87">
        <v>87.35</v>
      </c>
    </row>
    <row r="51" spans="1:27" ht="51">
      <c r="A51" s="83">
        <v>27</v>
      </c>
      <c r="B51" s="84" t="s">
        <v>121</v>
      </c>
      <c r="C51" s="85" t="s">
        <v>67</v>
      </c>
      <c r="D51" s="85">
        <v>46.8</v>
      </c>
      <c r="E51" s="85">
        <v>1.6</v>
      </c>
      <c r="F51" s="86">
        <v>2012</v>
      </c>
      <c r="G51" s="86">
        <v>2014</v>
      </c>
      <c r="H51" s="85">
        <v>152.96</v>
      </c>
      <c r="I51" s="85">
        <v>137.96</v>
      </c>
      <c r="J51" s="85"/>
      <c r="K51" s="100"/>
      <c r="L51" s="85">
        <v>46.8</v>
      </c>
      <c r="M51" s="85">
        <v>1.6</v>
      </c>
      <c r="N51" s="85"/>
      <c r="O51" s="85"/>
      <c r="P51" s="85"/>
      <c r="Q51" s="85"/>
      <c r="R51" s="85"/>
      <c r="S51" s="85"/>
      <c r="T51" s="85">
        <v>46.8</v>
      </c>
      <c r="U51" s="85">
        <v>1.6</v>
      </c>
      <c r="V51" s="85">
        <v>112.63</v>
      </c>
      <c r="W51" s="85">
        <v>25.330000000000002</v>
      </c>
      <c r="X51" s="85"/>
      <c r="Y51" s="85"/>
      <c r="Z51" s="85"/>
      <c r="AA51" s="87">
        <v>137.96</v>
      </c>
    </row>
    <row r="52" spans="1:27" ht="25.5">
      <c r="A52" s="83">
        <v>28</v>
      </c>
      <c r="B52" s="84" t="s">
        <v>122</v>
      </c>
      <c r="C52" s="85" t="s">
        <v>67</v>
      </c>
      <c r="D52" s="85">
        <v>4</v>
      </c>
      <c r="E52" s="85">
        <v>8</v>
      </c>
      <c r="F52" s="86">
        <v>2012</v>
      </c>
      <c r="G52" s="86">
        <v>2014</v>
      </c>
      <c r="H52" s="85">
        <v>200</v>
      </c>
      <c r="I52" s="85">
        <v>180</v>
      </c>
      <c r="J52" s="85"/>
      <c r="K52" s="100"/>
      <c r="L52" s="85">
        <v>4</v>
      </c>
      <c r="M52" s="85">
        <v>8</v>
      </c>
      <c r="N52" s="85"/>
      <c r="O52" s="85"/>
      <c r="P52" s="85"/>
      <c r="Q52" s="85"/>
      <c r="R52" s="85"/>
      <c r="S52" s="85"/>
      <c r="T52" s="85">
        <v>4</v>
      </c>
      <c r="U52" s="85">
        <v>8</v>
      </c>
      <c r="V52" s="85">
        <v>70</v>
      </c>
      <c r="W52" s="85">
        <v>110</v>
      </c>
      <c r="X52" s="85"/>
      <c r="Y52" s="85"/>
      <c r="Z52" s="85"/>
      <c r="AA52" s="87">
        <v>180</v>
      </c>
    </row>
    <row r="53" spans="1:27" ht="25.5">
      <c r="A53" s="83">
        <v>29</v>
      </c>
      <c r="B53" s="84" t="s">
        <v>123</v>
      </c>
      <c r="C53" s="85" t="s">
        <v>67</v>
      </c>
      <c r="D53" s="85">
        <v>0</v>
      </c>
      <c r="E53" s="85">
        <v>12.6</v>
      </c>
      <c r="F53" s="86">
        <v>2012</v>
      </c>
      <c r="G53" s="86">
        <v>2014</v>
      </c>
      <c r="H53" s="85">
        <v>175</v>
      </c>
      <c r="I53" s="85">
        <v>157</v>
      </c>
      <c r="J53" s="85"/>
      <c r="K53" s="100"/>
      <c r="L53" s="85">
        <v>0</v>
      </c>
      <c r="M53" s="85">
        <v>12.6</v>
      </c>
      <c r="N53" s="85"/>
      <c r="O53" s="85"/>
      <c r="P53" s="85"/>
      <c r="Q53" s="85"/>
      <c r="R53" s="85"/>
      <c r="S53" s="85"/>
      <c r="T53" s="85">
        <v>0</v>
      </c>
      <c r="U53" s="85">
        <v>12.6</v>
      </c>
      <c r="V53" s="85">
        <v>57</v>
      </c>
      <c r="W53" s="85">
        <v>100</v>
      </c>
      <c r="X53" s="85"/>
      <c r="Y53" s="85"/>
      <c r="Z53" s="85"/>
      <c r="AA53" s="87">
        <v>157</v>
      </c>
    </row>
    <row r="54" spans="1:27" ht="25.5">
      <c r="A54" s="83">
        <v>30</v>
      </c>
      <c r="B54" s="84" t="s">
        <v>124</v>
      </c>
      <c r="C54" s="85" t="s">
        <v>67</v>
      </c>
      <c r="D54" s="85">
        <v>14.5</v>
      </c>
      <c r="E54" s="85">
        <v>9.6</v>
      </c>
      <c r="F54" s="86">
        <v>2012</v>
      </c>
      <c r="G54" s="86">
        <v>2014</v>
      </c>
      <c r="H54" s="85">
        <v>144.58</v>
      </c>
      <c r="I54" s="85">
        <v>129.58</v>
      </c>
      <c r="J54" s="85"/>
      <c r="K54" s="100"/>
      <c r="L54" s="85">
        <v>14.5</v>
      </c>
      <c r="M54" s="85">
        <v>9.6</v>
      </c>
      <c r="N54" s="85"/>
      <c r="O54" s="85"/>
      <c r="P54" s="85"/>
      <c r="Q54" s="85"/>
      <c r="R54" s="85"/>
      <c r="S54" s="85"/>
      <c r="T54" s="85">
        <v>14.5</v>
      </c>
      <c r="U54" s="85">
        <v>9.6</v>
      </c>
      <c r="V54" s="85">
        <v>60</v>
      </c>
      <c r="W54" s="85">
        <v>69.58</v>
      </c>
      <c r="X54" s="85"/>
      <c r="Y54" s="85"/>
      <c r="Z54" s="85"/>
      <c r="AA54" s="87">
        <v>129.57999999999998</v>
      </c>
    </row>
    <row r="55" spans="1:27" ht="25.5">
      <c r="A55" s="83">
        <v>31</v>
      </c>
      <c r="B55" s="84" t="s">
        <v>125</v>
      </c>
      <c r="C55" s="85" t="s">
        <v>67</v>
      </c>
      <c r="D55" s="85">
        <v>0</v>
      </c>
      <c r="E55" s="85">
        <v>0</v>
      </c>
      <c r="F55" s="86">
        <v>2012</v>
      </c>
      <c r="G55" s="86">
        <v>2017</v>
      </c>
      <c r="H55" s="85">
        <v>762.42</v>
      </c>
      <c r="I55" s="85">
        <v>742.42</v>
      </c>
      <c r="J55" s="85"/>
      <c r="K55" s="100"/>
      <c r="L55" s="85"/>
      <c r="M55" s="85"/>
      <c r="N55" s="85"/>
      <c r="O55" s="85"/>
      <c r="P55" s="85"/>
      <c r="Q55" s="85"/>
      <c r="R55" s="85">
        <v>0</v>
      </c>
      <c r="S55" s="85">
        <v>0</v>
      </c>
      <c r="T55" s="85">
        <v>0</v>
      </c>
      <c r="U55" s="85">
        <v>0</v>
      </c>
      <c r="V55" s="85">
        <v>77.51</v>
      </c>
      <c r="W55" s="85">
        <v>89</v>
      </c>
      <c r="X55" s="85"/>
      <c r="Y55" s="85">
        <v>281.76</v>
      </c>
      <c r="Z55" s="85">
        <v>294.15</v>
      </c>
      <c r="AA55" s="87">
        <v>742.42</v>
      </c>
    </row>
    <row r="56" spans="1:27" ht="25.5">
      <c r="A56" s="83">
        <v>32</v>
      </c>
      <c r="B56" s="84" t="s">
        <v>126</v>
      </c>
      <c r="C56" s="85" t="s">
        <v>67</v>
      </c>
      <c r="D56" s="85">
        <v>0</v>
      </c>
      <c r="E56" s="85">
        <v>9.6</v>
      </c>
      <c r="F56" s="86">
        <v>2012</v>
      </c>
      <c r="G56" s="86">
        <v>2013</v>
      </c>
      <c r="H56" s="85">
        <v>75</v>
      </c>
      <c r="I56" s="85">
        <v>68</v>
      </c>
      <c r="J56" s="85">
        <v>0</v>
      </c>
      <c r="K56" s="85">
        <v>9.6</v>
      </c>
      <c r="L56" s="85"/>
      <c r="M56" s="85"/>
      <c r="N56" s="85"/>
      <c r="O56" s="85"/>
      <c r="P56" s="85"/>
      <c r="Q56" s="85"/>
      <c r="R56" s="85"/>
      <c r="S56" s="85"/>
      <c r="T56" s="85">
        <v>0</v>
      </c>
      <c r="U56" s="85">
        <v>9.6</v>
      </c>
      <c r="V56" s="85">
        <v>68</v>
      </c>
      <c r="W56" s="85"/>
      <c r="X56" s="85"/>
      <c r="Y56" s="85"/>
      <c r="Z56" s="85"/>
      <c r="AA56" s="87">
        <v>68</v>
      </c>
    </row>
    <row r="57" spans="1:27" ht="12.75">
      <c r="A57" s="95"/>
      <c r="B57" s="89" t="s">
        <v>63</v>
      </c>
      <c r="C57" s="85"/>
      <c r="D57" s="91">
        <v>488.25000000000006</v>
      </c>
      <c r="E57" s="91">
        <v>77.8</v>
      </c>
      <c r="F57" s="85"/>
      <c r="G57" s="85"/>
      <c r="H57" s="91">
        <v>3480.27</v>
      </c>
      <c r="I57" s="91">
        <v>3034.9700000000003</v>
      </c>
      <c r="J57" s="91">
        <v>232.7</v>
      </c>
      <c r="K57" s="91">
        <v>24.529999999999998</v>
      </c>
      <c r="L57" s="91">
        <v>65.3</v>
      </c>
      <c r="M57" s="91">
        <v>31.799999999999997</v>
      </c>
      <c r="N57" s="91">
        <v>109.25</v>
      </c>
      <c r="O57" s="91">
        <v>15.76</v>
      </c>
      <c r="P57" s="91">
        <v>0</v>
      </c>
      <c r="Q57" s="91">
        <v>0</v>
      </c>
      <c r="R57" s="91">
        <v>81</v>
      </c>
      <c r="S57" s="91">
        <v>5.71</v>
      </c>
      <c r="T57" s="91">
        <v>488.25000000000006</v>
      </c>
      <c r="U57" s="91">
        <v>77.8</v>
      </c>
      <c r="V57" s="91">
        <v>1039.77</v>
      </c>
      <c r="W57" s="91">
        <v>609.0400000000001</v>
      </c>
      <c r="X57" s="91">
        <v>228.96</v>
      </c>
      <c r="Y57" s="91">
        <v>660.05</v>
      </c>
      <c r="Z57" s="91">
        <v>497.15</v>
      </c>
      <c r="AA57" s="92">
        <v>3034.9700000000003</v>
      </c>
    </row>
    <row r="58" spans="1:27" ht="12.75">
      <c r="A58" s="79"/>
      <c r="B58" s="80" t="s">
        <v>127</v>
      </c>
      <c r="C58" s="56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</row>
    <row r="59" spans="1:27" ht="38.25">
      <c r="A59" s="83">
        <v>33</v>
      </c>
      <c r="B59" s="101" t="s">
        <v>128</v>
      </c>
      <c r="C59" s="85" t="s">
        <v>67</v>
      </c>
      <c r="D59" s="85">
        <v>73.566</v>
      </c>
      <c r="E59" s="85">
        <v>5</v>
      </c>
      <c r="F59" s="102">
        <v>2012</v>
      </c>
      <c r="G59" s="102">
        <v>2016</v>
      </c>
      <c r="H59" s="85">
        <v>754.77</v>
      </c>
      <c r="I59" s="85">
        <v>703.75</v>
      </c>
      <c r="J59" s="85"/>
      <c r="K59" s="85"/>
      <c r="L59" s="91"/>
      <c r="M59" s="91"/>
      <c r="N59" s="91"/>
      <c r="O59" s="91"/>
      <c r="P59" s="85">
        <v>73.566</v>
      </c>
      <c r="Q59" s="85">
        <v>5</v>
      </c>
      <c r="R59" s="91"/>
      <c r="S59" s="91"/>
      <c r="T59" s="85">
        <v>73.566</v>
      </c>
      <c r="U59" s="85">
        <v>5</v>
      </c>
      <c r="V59" s="91">
        <v>60</v>
      </c>
      <c r="W59" s="85">
        <v>57.58</v>
      </c>
      <c r="X59" s="91">
        <v>288.58</v>
      </c>
      <c r="Y59" s="91">
        <v>297.59</v>
      </c>
      <c r="Z59" s="85"/>
      <c r="AA59" s="87">
        <v>703.75</v>
      </c>
    </row>
    <row r="60" spans="1:27" ht="38.25">
      <c r="A60" s="83">
        <v>34</v>
      </c>
      <c r="B60" s="101" t="s">
        <v>129</v>
      </c>
      <c r="C60" s="85" t="s">
        <v>67</v>
      </c>
      <c r="D60" s="85">
        <v>2</v>
      </c>
      <c r="E60" s="85">
        <v>1.2</v>
      </c>
      <c r="F60" s="102">
        <v>2012</v>
      </c>
      <c r="G60" s="102">
        <v>2014</v>
      </c>
      <c r="H60" s="85">
        <v>105.13</v>
      </c>
      <c r="I60" s="85">
        <v>94.63</v>
      </c>
      <c r="J60" s="85"/>
      <c r="K60" s="85"/>
      <c r="L60" s="85">
        <v>2</v>
      </c>
      <c r="M60" s="85">
        <v>1.2</v>
      </c>
      <c r="N60" s="85"/>
      <c r="O60" s="85"/>
      <c r="P60" s="85"/>
      <c r="Q60" s="85"/>
      <c r="R60" s="85"/>
      <c r="S60" s="85"/>
      <c r="T60" s="85">
        <v>2</v>
      </c>
      <c r="U60" s="85">
        <v>1.2</v>
      </c>
      <c r="V60" s="85">
        <v>44.63</v>
      </c>
      <c r="W60" s="85">
        <v>50</v>
      </c>
      <c r="X60" s="85"/>
      <c r="Y60" s="85"/>
      <c r="Z60" s="85"/>
      <c r="AA60" s="87">
        <v>94.63</v>
      </c>
    </row>
    <row r="61" spans="1:27" ht="25.5">
      <c r="A61" s="83">
        <v>35</v>
      </c>
      <c r="B61" s="101" t="s">
        <v>130</v>
      </c>
      <c r="C61" s="85" t="s">
        <v>67</v>
      </c>
      <c r="D61" s="85">
        <v>12</v>
      </c>
      <c r="E61" s="85">
        <v>0.25</v>
      </c>
      <c r="F61" s="102">
        <v>2012</v>
      </c>
      <c r="G61" s="102">
        <v>2013</v>
      </c>
      <c r="H61" s="85">
        <v>24.2</v>
      </c>
      <c r="I61" s="85">
        <v>22.2</v>
      </c>
      <c r="J61" s="85">
        <v>12</v>
      </c>
      <c r="K61" s="85">
        <v>0.25</v>
      </c>
      <c r="L61" s="85"/>
      <c r="M61" s="85"/>
      <c r="N61" s="85"/>
      <c r="O61" s="85"/>
      <c r="P61" s="85"/>
      <c r="Q61" s="85"/>
      <c r="R61" s="85"/>
      <c r="S61" s="85"/>
      <c r="T61" s="85">
        <v>12</v>
      </c>
      <c r="U61" s="85">
        <v>0.25</v>
      </c>
      <c r="V61" s="85">
        <v>22.2</v>
      </c>
      <c r="W61" s="85"/>
      <c r="X61" s="85"/>
      <c r="Y61" s="85"/>
      <c r="Z61" s="85"/>
      <c r="AA61" s="87">
        <v>22.2</v>
      </c>
    </row>
    <row r="62" spans="1:27" ht="25.5">
      <c r="A62" s="83">
        <v>36</v>
      </c>
      <c r="B62" s="101" t="s">
        <v>131</v>
      </c>
      <c r="C62" s="85" t="s">
        <v>67</v>
      </c>
      <c r="D62" s="85">
        <v>2.4</v>
      </c>
      <c r="E62" s="85">
        <v>0</v>
      </c>
      <c r="F62" s="102">
        <v>2017</v>
      </c>
      <c r="G62" s="102">
        <v>2017</v>
      </c>
      <c r="H62" s="85">
        <v>5.85</v>
      </c>
      <c r="I62" s="85">
        <v>5.85</v>
      </c>
      <c r="J62" s="85"/>
      <c r="K62" s="85"/>
      <c r="L62" s="85"/>
      <c r="M62" s="85"/>
      <c r="N62" s="85"/>
      <c r="O62" s="85"/>
      <c r="P62" s="85"/>
      <c r="Q62" s="85"/>
      <c r="R62" s="85">
        <v>2.4</v>
      </c>
      <c r="S62" s="85">
        <v>0</v>
      </c>
      <c r="T62" s="85">
        <v>2.4</v>
      </c>
      <c r="U62" s="85">
        <v>0</v>
      </c>
      <c r="V62" s="85"/>
      <c r="W62" s="85"/>
      <c r="X62" s="85"/>
      <c r="Y62" s="85"/>
      <c r="Z62" s="85">
        <v>5.85</v>
      </c>
      <c r="AA62" s="87">
        <v>5.85</v>
      </c>
    </row>
    <row r="63" spans="1:27" ht="25.5">
      <c r="A63" s="83">
        <v>37</v>
      </c>
      <c r="B63" s="101" t="s">
        <v>132</v>
      </c>
      <c r="C63" s="85" t="s">
        <v>67</v>
      </c>
      <c r="D63" s="85">
        <v>20</v>
      </c>
      <c r="E63" s="85">
        <v>0.4</v>
      </c>
      <c r="F63" s="102">
        <v>2012</v>
      </c>
      <c r="G63" s="102">
        <v>2013</v>
      </c>
      <c r="H63" s="85">
        <v>60</v>
      </c>
      <c r="I63" s="85">
        <v>54</v>
      </c>
      <c r="J63" s="85">
        <v>20</v>
      </c>
      <c r="K63" s="85">
        <v>0.4</v>
      </c>
      <c r="L63" s="85"/>
      <c r="M63" s="85"/>
      <c r="N63" s="85"/>
      <c r="O63" s="85"/>
      <c r="P63" s="85"/>
      <c r="Q63" s="85"/>
      <c r="R63" s="85"/>
      <c r="S63" s="85"/>
      <c r="T63" s="85">
        <v>20</v>
      </c>
      <c r="U63" s="85">
        <v>0.4</v>
      </c>
      <c r="V63" s="85">
        <v>54</v>
      </c>
      <c r="W63" s="85"/>
      <c r="X63" s="85"/>
      <c r="Y63" s="85"/>
      <c r="Z63" s="85"/>
      <c r="AA63" s="87">
        <v>54</v>
      </c>
    </row>
    <row r="64" spans="1:27" ht="12.75">
      <c r="A64" s="95"/>
      <c r="B64" s="89" t="s">
        <v>133</v>
      </c>
      <c r="C64" s="85"/>
      <c r="D64" s="91">
        <v>109.96600000000001</v>
      </c>
      <c r="E64" s="91">
        <v>6.8500000000000005</v>
      </c>
      <c r="F64" s="85"/>
      <c r="G64" s="85"/>
      <c r="H64" s="91">
        <v>949.95</v>
      </c>
      <c r="I64" s="91">
        <v>880.4300000000001</v>
      </c>
      <c r="J64" s="91">
        <v>32</v>
      </c>
      <c r="K64" s="91">
        <v>0.65</v>
      </c>
      <c r="L64" s="91">
        <v>2</v>
      </c>
      <c r="M64" s="91">
        <v>1.2</v>
      </c>
      <c r="N64" s="91">
        <v>0</v>
      </c>
      <c r="O64" s="91">
        <v>0</v>
      </c>
      <c r="P64" s="91">
        <v>73.566</v>
      </c>
      <c r="Q64" s="91">
        <v>5</v>
      </c>
      <c r="R64" s="91">
        <v>2.4</v>
      </c>
      <c r="S64" s="91">
        <v>0</v>
      </c>
      <c r="T64" s="91">
        <v>109.96600000000001</v>
      </c>
      <c r="U64" s="91">
        <v>6.8500000000000005</v>
      </c>
      <c r="V64" s="91">
        <v>180.82999999999998</v>
      </c>
      <c r="W64" s="91">
        <v>107.58</v>
      </c>
      <c r="X64" s="91">
        <v>288.58</v>
      </c>
      <c r="Y64" s="91">
        <v>297.59</v>
      </c>
      <c r="Z64" s="91">
        <v>5.85</v>
      </c>
      <c r="AA64" s="92">
        <v>880.4300000000001</v>
      </c>
    </row>
    <row r="65" spans="1:27" ht="12.75">
      <c r="A65" s="79"/>
      <c r="B65" s="80" t="s">
        <v>134</v>
      </c>
      <c r="C65" s="56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</row>
    <row r="66" spans="1:27" ht="12.75">
      <c r="A66" s="83">
        <v>38</v>
      </c>
      <c r="B66" s="101" t="s">
        <v>135</v>
      </c>
      <c r="C66" s="85" t="s">
        <v>67</v>
      </c>
      <c r="D66" s="85">
        <v>28.096</v>
      </c>
      <c r="E66" s="85">
        <v>0</v>
      </c>
      <c r="F66" s="94">
        <v>2012</v>
      </c>
      <c r="G66" s="94">
        <v>2014</v>
      </c>
      <c r="H66" s="85">
        <v>216.15</v>
      </c>
      <c r="I66" s="85">
        <v>207.45000000000002</v>
      </c>
      <c r="J66" s="91"/>
      <c r="K66" s="91"/>
      <c r="L66" s="85">
        <v>28.096</v>
      </c>
      <c r="M66" s="85">
        <v>0</v>
      </c>
      <c r="N66" s="91"/>
      <c r="O66" s="91"/>
      <c r="P66" s="91"/>
      <c r="Q66" s="91"/>
      <c r="R66" s="91"/>
      <c r="S66" s="91"/>
      <c r="T66" s="85">
        <v>28.096</v>
      </c>
      <c r="U66" s="85">
        <v>0</v>
      </c>
      <c r="V66" s="85">
        <v>84.72</v>
      </c>
      <c r="W66" s="85">
        <v>122.73</v>
      </c>
      <c r="X66" s="91"/>
      <c r="Y66" s="91"/>
      <c r="Z66" s="85"/>
      <c r="AA66" s="87">
        <v>207.45</v>
      </c>
    </row>
    <row r="67" spans="1:27" ht="25.5">
      <c r="A67" s="83">
        <v>39</v>
      </c>
      <c r="B67" s="101" t="s">
        <v>136</v>
      </c>
      <c r="C67" s="85" t="s">
        <v>67</v>
      </c>
      <c r="D67" s="85">
        <v>10</v>
      </c>
      <c r="E67" s="85">
        <v>1.06</v>
      </c>
      <c r="F67" s="102">
        <v>2012</v>
      </c>
      <c r="G67" s="102">
        <v>2013</v>
      </c>
      <c r="H67" s="85">
        <v>41.49</v>
      </c>
      <c r="I67" s="85">
        <v>37.39</v>
      </c>
      <c r="J67" s="85">
        <v>10</v>
      </c>
      <c r="K67" s="85">
        <v>1.06</v>
      </c>
      <c r="L67" s="85"/>
      <c r="M67" s="85"/>
      <c r="N67" s="85"/>
      <c r="O67" s="85"/>
      <c r="P67" s="85"/>
      <c r="Q67" s="85"/>
      <c r="R67" s="85"/>
      <c r="S67" s="85"/>
      <c r="T67" s="85">
        <v>10</v>
      </c>
      <c r="U67" s="85">
        <v>1.06</v>
      </c>
      <c r="V67" s="85">
        <v>37.39</v>
      </c>
      <c r="W67" s="85"/>
      <c r="X67" s="85"/>
      <c r="Y67" s="85"/>
      <c r="Z67" s="85"/>
      <c r="AA67" s="87">
        <v>37.39</v>
      </c>
    </row>
    <row r="68" spans="1:27" ht="25.5">
      <c r="A68" s="83">
        <v>40</v>
      </c>
      <c r="B68" s="101" t="s">
        <v>137</v>
      </c>
      <c r="C68" s="85" t="s">
        <v>67</v>
      </c>
      <c r="D68" s="85">
        <v>50</v>
      </c>
      <c r="E68" s="85">
        <v>0.8</v>
      </c>
      <c r="F68" s="102">
        <v>2012</v>
      </c>
      <c r="G68" s="102">
        <v>2014</v>
      </c>
      <c r="H68" s="85">
        <v>73.6</v>
      </c>
      <c r="I68" s="85">
        <v>66.1</v>
      </c>
      <c r="J68" s="85"/>
      <c r="K68" s="85"/>
      <c r="L68" s="85">
        <v>50</v>
      </c>
      <c r="M68" s="85">
        <v>0.8</v>
      </c>
      <c r="N68" s="91"/>
      <c r="O68" s="91"/>
      <c r="P68" s="91"/>
      <c r="Q68" s="91"/>
      <c r="R68" s="91"/>
      <c r="S68" s="91"/>
      <c r="T68" s="85">
        <v>50</v>
      </c>
      <c r="U68" s="85">
        <v>0.8</v>
      </c>
      <c r="V68" s="85">
        <v>36.66</v>
      </c>
      <c r="W68" s="85">
        <v>29.44</v>
      </c>
      <c r="X68" s="91"/>
      <c r="Y68" s="91"/>
      <c r="Z68" s="85"/>
      <c r="AA68" s="87">
        <v>66.1</v>
      </c>
    </row>
    <row r="69" spans="1:27" ht="12.75">
      <c r="A69" s="95"/>
      <c r="B69" s="89" t="s">
        <v>138</v>
      </c>
      <c r="C69" s="85"/>
      <c r="D69" s="91">
        <v>88.096</v>
      </c>
      <c r="E69" s="91">
        <v>1.86</v>
      </c>
      <c r="F69" s="85"/>
      <c r="G69" s="85"/>
      <c r="H69" s="91">
        <v>331.24</v>
      </c>
      <c r="I69" s="91">
        <v>310.94000000000005</v>
      </c>
      <c r="J69" s="91">
        <v>10</v>
      </c>
      <c r="K69" s="91">
        <v>1.06</v>
      </c>
      <c r="L69" s="91">
        <v>78.096</v>
      </c>
      <c r="M69" s="91">
        <v>0.8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88.096</v>
      </c>
      <c r="U69" s="91">
        <v>1.86</v>
      </c>
      <c r="V69" s="91">
        <v>158.76999999999998</v>
      </c>
      <c r="W69" s="91">
        <v>152.17000000000002</v>
      </c>
      <c r="X69" s="91">
        <v>0</v>
      </c>
      <c r="Y69" s="91">
        <v>0</v>
      </c>
      <c r="Z69" s="91">
        <v>0</v>
      </c>
      <c r="AA69" s="92">
        <v>310.93999999999994</v>
      </c>
    </row>
    <row r="70" spans="1:27" ht="12.75">
      <c r="A70" s="79"/>
      <c r="B70" s="80" t="s">
        <v>139</v>
      </c>
      <c r="C70" s="56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2"/>
    </row>
    <row r="71" spans="1:27" ht="25.5">
      <c r="A71" s="83">
        <v>41</v>
      </c>
      <c r="B71" s="103" t="s">
        <v>140</v>
      </c>
      <c r="C71" s="85" t="s">
        <v>67</v>
      </c>
      <c r="D71" s="104">
        <v>23.87</v>
      </c>
      <c r="E71" s="105">
        <v>0</v>
      </c>
      <c r="F71" s="94">
        <v>2012</v>
      </c>
      <c r="G71" s="94">
        <v>2013</v>
      </c>
      <c r="H71" s="85">
        <v>58.08</v>
      </c>
      <c r="I71" s="85">
        <v>52.08</v>
      </c>
      <c r="J71" s="85">
        <v>23.87</v>
      </c>
      <c r="K71" s="85">
        <v>0</v>
      </c>
      <c r="L71" s="85"/>
      <c r="M71" s="85"/>
      <c r="N71" s="85"/>
      <c r="O71" s="85"/>
      <c r="P71" s="85"/>
      <c r="Q71" s="85"/>
      <c r="R71" s="85"/>
      <c r="S71" s="85"/>
      <c r="T71" s="85">
        <v>23.87</v>
      </c>
      <c r="U71" s="85">
        <v>0</v>
      </c>
      <c r="V71" s="85">
        <v>52.08</v>
      </c>
      <c r="W71" s="85"/>
      <c r="X71" s="85"/>
      <c r="Y71" s="85"/>
      <c r="Z71" s="85"/>
      <c r="AA71" s="87">
        <v>52.08</v>
      </c>
    </row>
    <row r="72" spans="1:27" ht="25.5">
      <c r="A72" s="83">
        <v>42</v>
      </c>
      <c r="B72" s="103" t="s">
        <v>141</v>
      </c>
      <c r="C72" s="85" t="s">
        <v>67</v>
      </c>
      <c r="D72" s="104">
        <v>1.2</v>
      </c>
      <c r="E72" s="104">
        <v>5.04</v>
      </c>
      <c r="F72" s="94">
        <v>2012</v>
      </c>
      <c r="G72" s="94">
        <v>2013</v>
      </c>
      <c r="H72" s="85">
        <v>33.12</v>
      </c>
      <c r="I72" s="85">
        <v>29.119999999999997</v>
      </c>
      <c r="J72" s="85">
        <v>1.2</v>
      </c>
      <c r="K72" s="85">
        <v>5.04</v>
      </c>
      <c r="L72" s="85"/>
      <c r="M72" s="85"/>
      <c r="N72" s="85"/>
      <c r="O72" s="85"/>
      <c r="P72" s="85"/>
      <c r="Q72" s="85"/>
      <c r="R72" s="85"/>
      <c r="S72" s="85"/>
      <c r="T72" s="85">
        <v>1.2</v>
      </c>
      <c r="U72" s="85">
        <v>5.04</v>
      </c>
      <c r="V72" s="85">
        <v>29.12</v>
      </c>
      <c r="W72" s="85"/>
      <c r="X72" s="85"/>
      <c r="Y72" s="85"/>
      <c r="Z72" s="85"/>
      <c r="AA72" s="87">
        <v>29.12</v>
      </c>
    </row>
    <row r="73" spans="1:27" ht="25.5">
      <c r="A73" s="83">
        <v>43</v>
      </c>
      <c r="B73" s="103" t="s">
        <v>142</v>
      </c>
      <c r="C73" s="85" t="s">
        <v>67</v>
      </c>
      <c r="D73" s="106">
        <v>106.6</v>
      </c>
      <c r="E73" s="106">
        <v>8.92</v>
      </c>
      <c r="F73" s="94">
        <v>2017</v>
      </c>
      <c r="G73" s="94">
        <v>2017</v>
      </c>
      <c r="H73" s="85">
        <v>242.84</v>
      </c>
      <c r="I73" s="85">
        <v>242.84</v>
      </c>
      <c r="J73" s="91"/>
      <c r="K73" s="91"/>
      <c r="L73" s="91"/>
      <c r="M73" s="91"/>
      <c r="N73" s="91"/>
      <c r="O73" s="91"/>
      <c r="P73" s="85"/>
      <c r="Q73" s="85"/>
      <c r="R73" s="85">
        <v>106.6</v>
      </c>
      <c r="S73" s="85">
        <v>8.92</v>
      </c>
      <c r="T73" s="85">
        <v>106.6</v>
      </c>
      <c r="U73" s="85">
        <v>8.92</v>
      </c>
      <c r="V73" s="85"/>
      <c r="W73" s="85"/>
      <c r="X73" s="85"/>
      <c r="Y73" s="85"/>
      <c r="Z73" s="85">
        <v>242.84</v>
      </c>
      <c r="AA73" s="87">
        <v>242.84</v>
      </c>
    </row>
    <row r="74" spans="1:27" ht="12.75">
      <c r="A74" s="95"/>
      <c r="B74" s="89" t="s">
        <v>143</v>
      </c>
      <c r="C74" s="85"/>
      <c r="D74" s="91">
        <v>131.67</v>
      </c>
      <c r="E74" s="91">
        <v>13.96</v>
      </c>
      <c r="F74" s="85"/>
      <c r="G74" s="85"/>
      <c r="H74" s="91">
        <v>334.03999999999996</v>
      </c>
      <c r="I74" s="91">
        <v>324.03999999999996</v>
      </c>
      <c r="J74" s="91">
        <v>25.07</v>
      </c>
      <c r="K74" s="91">
        <v>5.04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106.6</v>
      </c>
      <c r="S74" s="91">
        <v>8.92</v>
      </c>
      <c r="T74" s="91">
        <v>131.67</v>
      </c>
      <c r="U74" s="91">
        <v>13.96</v>
      </c>
      <c r="V74" s="91">
        <v>81.2</v>
      </c>
      <c r="W74" s="91">
        <v>0</v>
      </c>
      <c r="X74" s="91">
        <v>0</v>
      </c>
      <c r="Y74" s="91">
        <v>0</v>
      </c>
      <c r="Z74" s="91">
        <v>242.84</v>
      </c>
      <c r="AA74" s="92">
        <v>324.04</v>
      </c>
    </row>
    <row r="75" spans="1:27" ht="12.75">
      <c r="A75" s="79"/>
      <c r="B75" s="80" t="s">
        <v>144</v>
      </c>
      <c r="C75" s="56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2"/>
    </row>
    <row r="76" spans="1:27" ht="25.5">
      <c r="A76" s="95">
        <v>44</v>
      </c>
      <c r="B76" s="93" t="s">
        <v>145</v>
      </c>
      <c r="C76" s="85" t="s">
        <v>67</v>
      </c>
      <c r="D76" s="100">
        <v>4.2</v>
      </c>
      <c r="E76" s="85">
        <v>0.8</v>
      </c>
      <c r="F76" s="86">
        <v>2012</v>
      </c>
      <c r="G76" s="86">
        <v>2013</v>
      </c>
      <c r="H76" s="85">
        <v>17.74</v>
      </c>
      <c r="I76" s="85">
        <v>2.7399999999999984</v>
      </c>
      <c r="J76" s="85">
        <v>4.2</v>
      </c>
      <c r="K76" s="85">
        <v>0.8</v>
      </c>
      <c r="L76" s="85"/>
      <c r="M76" s="91"/>
      <c r="N76" s="91"/>
      <c r="O76" s="91"/>
      <c r="P76" s="91"/>
      <c r="Q76" s="91"/>
      <c r="R76" s="91"/>
      <c r="S76" s="91"/>
      <c r="T76" s="85">
        <v>4.2</v>
      </c>
      <c r="U76" s="85">
        <v>0.8</v>
      </c>
      <c r="V76" s="85">
        <v>2.74</v>
      </c>
      <c r="W76" s="85"/>
      <c r="X76" s="85"/>
      <c r="Y76" s="91"/>
      <c r="Z76" s="85"/>
      <c r="AA76" s="87">
        <v>2.74</v>
      </c>
    </row>
    <row r="77" spans="1:27" ht="25.5">
      <c r="A77" s="95">
        <v>45</v>
      </c>
      <c r="B77" s="93" t="s">
        <v>146</v>
      </c>
      <c r="C77" s="85" t="s">
        <v>67</v>
      </c>
      <c r="D77" s="100">
        <v>2.75</v>
      </c>
      <c r="E77" s="85">
        <v>0.4</v>
      </c>
      <c r="F77" s="86">
        <v>2012</v>
      </c>
      <c r="G77" s="86">
        <v>2013</v>
      </c>
      <c r="H77" s="85">
        <v>20.89</v>
      </c>
      <c r="I77" s="85">
        <v>10.89</v>
      </c>
      <c r="J77" s="85">
        <v>2.75</v>
      </c>
      <c r="K77" s="85">
        <v>0.4</v>
      </c>
      <c r="L77" s="85"/>
      <c r="M77" s="85"/>
      <c r="N77" s="85"/>
      <c r="O77" s="85"/>
      <c r="P77" s="85"/>
      <c r="Q77" s="85"/>
      <c r="R77" s="85"/>
      <c r="S77" s="85"/>
      <c r="T77" s="85">
        <v>2.75</v>
      </c>
      <c r="U77" s="85">
        <v>0.4</v>
      </c>
      <c r="V77" s="85">
        <v>10.89</v>
      </c>
      <c r="W77" s="85"/>
      <c r="X77" s="85"/>
      <c r="Y77" s="85"/>
      <c r="Z77" s="85"/>
      <c r="AA77" s="87">
        <v>10.89</v>
      </c>
    </row>
    <row r="78" spans="1:27" ht="25.5">
      <c r="A78" s="95">
        <v>46</v>
      </c>
      <c r="B78" s="93" t="s">
        <v>147</v>
      </c>
      <c r="C78" s="85" t="s">
        <v>67</v>
      </c>
      <c r="D78" s="100">
        <v>6.5</v>
      </c>
      <c r="E78" s="85">
        <v>2.52</v>
      </c>
      <c r="F78" s="86">
        <v>2012</v>
      </c>
      <c r="G78" s="86">
        <v>2013</v>
      </c>
      <c r="H78" s="85">
        <v>33.08</v>
      </c>
      <c r="I78" s="85">
        <v>18.08</v>
      </c>
      <c r="J78" s="85">
        <v>6.5</v>
      </c>
      <c r="K78" s="85">
        <v>2.52</v>
      </c>
      <c r="L78" s="85"/>
      <c r="M78" s="85"/>
      <c r="N78" s="85"/>
      <c r="O78" s="85"/>
      <c r="P78" s="85"/>
      <c r="Q78" s="85"/>
      <c r="R78" s="85"/>
      <c r="S78" s="85"/>
      <c r="T78" s="85">
        <v>6.5</v>
      </c>
      <c r="U78" s="85">
        <v>2.52</v>
      </c>
      <c r="V78" s="85">
        <v>18.08</v>
      </c>
      <c r="W78" s="85"/>
      <c r="X78" s="85"/>
      <c r="Y78" s="85"/>
      <c r="Z78" s="85"/>
      <c r="AA78" s="87">
        <v>18.08</v>
      </c>
    </row>
    <row r="79" spans="1:27" ht="25.5">
      <c r="A79" s="95">
        <v>47</v>
      </c>
      <c r="B79" s="93" t="s">
        <v>148</v>
      </c>
      <c r="C79" s="85" t="s">
        <v>67</v>
      </c>
      <c r="D79" s="100">
        <v>7.15</v>
      </c>
      <c r="E79" s="85">
        <v>0</v>
      </c>
      <c r="F79" s="86">
        <v>2012</v>
      </c>
      <c r="G79" s="86">
        <v>2013</v>
      </c>
      <c r="H79" s="85">
        <v>30.53</v>
      </c>
      <c r="I79" s="85">
        <v>20.53</v>
      </c>
      <c r="J79" s="85">
        <v>7.15</v>
      </c>
      <c r="K79" s="85">
        <v>0</v>
      </c>
      <c r="L79" s="85"/>
      <c r="M79" s="85"/>
      <c r="N79" s="85"/>
      <c r="O79" s="85"/>
      <c r="P79" s="85"/>
      <c r="Q79" s="85"/>
      <c r="R79" s="85"/>
      <c r="S79" s="85"/>
      <c r="T79" s="85">
        <v>7.15</v>
      </c>
      <c r="U79" s="85">
        <v>0</v>
      </c>
      <c r="V79" s="85">
        <v>20.53</v>
      </c>
      <c r="W79" s="85"/>
      <c r="X79" s="85"/>
      <c r="Y79" s="85"/>
      <c r="Z79" s="85"/>
      <c r="AA79" s="87">
        <v>20.53</v>
      </c>
    </row>
    <row r="80" spans="1:27" ht="25.5">
      <c r="A80" s="95">
        <v>48</v>
      </c>
      <c r="B80" s="93" t="s">
        <v>149</v>
      </c>
      <c r="C80" s="85" t="s">
        <v>67</v>
      </c>
      <c r="D80" s="100">
        <v>0</v>
      </c>
      <c r="E80" s="85">
        <v>5.04</v>
      </c>
      <c r="F80" s="86">
        <v>2012</v>
      </c>
      <c r="G80" s="86">
        <v>2013</v>
      </c>
      <c r="H80" s="85">
        <v>33.3</v>
      </c>
      <c r="I80" s="85">
        <v>23.299999999999997</v>
      </c>
      <c r="J80" s="85">
        <v>0</v>
      </c>
      <c r="K80" s="85">
        <v>5.04</v>
      </c>
      <c r="L80" s="85"/>
      <c r="M80" s="85"/>
      <c r="N80" s="85"/>
      <c r="O80" s="85"/>
      <c r="P80" s="85"/>
      <c r="Q80" s="85"/>
      <c r="R80" s="85"/>
      <c r="S80" s="85"/>
      <c r="T80" s="85">
        <v>0</v>
      </c>
      <c r="U80" s="85">
        <v>5.04</v>
      </c>
      <c r="V80" s="85">
        <v>23.3</v>
      </c>
      <c r="W80" s="85"/>
      <c r="X80" s="85"/>
      <c r="Y80" s="85"/>
      <c r="Z80" s="85"/>
      <c r="AA80" s="87">
        <v>23.3</v>
      </c>
    </row>
    <row r="81" spans="1:27" ht="25.5">
      <c r="A81" s="95">
        <v>49</v>
      </c>
      <c r="B81" s="93" t="s">
        <v>150</v>
      </c>
      <c r="C81" s="85" t="s">
        <v>67</v>
      </c>
      <c r="D81" s="100">
        <v>57.4</v>
      </c>
      <c r="E81" s="85">
        <v>5.37</v>
      </c>
      <c r="F81" s="86">
        <v>2012</v>
      </c>
      <c r="G81" s="86">
        <v>2015</v>
      </c>
      <c r="H81" s="85">
        <v>142.29</v>
      </c>
      <c r="I81" s="85">
        <v>137.04999999999998</v>
      </c>
      <c r="J81" s="85"/>
      <c r="K81" s="85"/>
      <c r="L81" s="85"/>
      <c r="M81" s="91"/>
      <c r="N81" s="85">
        <v>57.4</v>
      </c>
      <c r="O81" s="85">
        <v>5.37</v>
      </c>
      <c r="P81" s="91"/>
      <c r="Q81" s="91"/>
      <c r="R81" s="91"/>
      <c r="S81" s="91"/>
      <c r="T81" s="85">
        <v>57.4</v>
      </c>
      <c r="U81" s="85">
        <v>5.37</v>
      </c>
      <c r="V81" s="85">
        <v>50</v>
      </c>
      <c r="W81" s="85">
        <v>37.05</v>
      </c>
      <c r="X81" s="85">
        <v>50</v>
      </c>
      <c r="Y81" s="91"/>
      <c r="Z81" s="85"/>
      <c r="AA81" s="87">
        <v>137.05</v>
      </c>
    </row>
    <row r="82" spans="1:27" ht="25.5">
      <c r="A82" s="95">
        <v>50</v>
      </c>
      <c r="B82" s="93" t="s">
        <v>151</v>
      </c>
      <c r="C82" s="85" t="s">
        <v>67</v>
      </c>
      <c r="D82" s="100">
        <v>298.41</v>
      </c>
      <c r="E82" s="100">
        <v>46.82</v>
      </c>
      <c r="F82" s="94">
        <v>2017</v>
      </c>
      <c r="G82" s="94">
        <v>2017</v>
      </c>
      <c r="H82" s="85">
        <v>634.73</v>
      </c>
      <c r="I82" s="85">
        <v>634.73</v>
      </c>
      <c r="J82" s="91"/>
      <c r="K82" s="91"/>
      <c r="L82" s="91"/>
      <c r="M82" s="91"/>
      <c r="N82" s="91"/>
      <c r="O82" s="91"/>
      <c r="P82" s="85"/>
      <c r="Q82" s="85"/>
      <c r="R82" s="85">
        <v>298.41</v>
      </c>
      <c r="S82" s="85">
        <v>46.82</v>
      </c>
      <c r="T82" s="85">
        <v>298.41</v>
      </c>
      <c r="U82" s="85">
        <v>46.82</v>
      </c>
      <c r="V82" s="85"/>
      <c r="W82" s="85"/>
      <c r="X82" s="85"/>
      <c r="Y82" s="85"/>
      <c r="Z82" s="85">
        <v>634.73</v>
      </c>
      <c r="AA82" s="87">
        <v>634.73</v>
      </c>
    </row>
    <row r="83" spans="1:27" ht="25.5">
      <c r="A83" s="95">
        <v>51</v>
      </c>
      <c r="B83" s="93" t="s">
        <v>152</v>
      </c>
      <c r="C83" s="85" t="s">
        <v>67</v>
      </c>
      <c r="D83" s="100">
        <v>39.7</v>
      </c>
      <c r="E83" s="100">
        <v>2.95</v>
      </c>
      <c r="F83" s="94">
        <v>2017</v>
      </c>
      <c r="G83" s="94">
        <v>2017</v>
      </c>
      <c r="H83" s="85">
        <v>71.39</v>
      </c>
      <c r="I83" s="85">
        <v>71.39</v>
      </c>
      <c r="J83" s="91"/>
      <c r="K83" s="91"/>
      <c r="L83" s="91"/>
      <c r="M83" s="91"/>
      <c r="N83" s="91"/>
      <c r="O83" s="91"/>
      <c r="P83" s="85"/>
      <c r="Q83" s="85"/>
      <c r="R83" s="85">
        <v>39.7</v>
      </c>
      <c r="S83" s="85">
        <v>2.95</v>
      </c>
      <c r="T83" s="85">
        <v>39.7</v>
      </c>
      <c r="U83" s="85">
        <v>2.95</v>
      </c>
      <c r="V83" s="85"/>
      <c r="W83" s="85"/>
      <c r="X83" s="85"/>
      <c r="Y83" s="85"/>
      <c r="Z83" s="85">
        <v>71.39</v>
      </c>
      <c r="AA83" s="87">
        <v>71.39</v>
      </c>
    </row>
    <row r="84" spans="1:27" ht="25.5">
      <c r="A84" s="95">
        <v>52</v>
      </c>
      <c r="B84" s="93" t="s">
        <v>153</v>
      </c>
      <c r="C84" s="85" t="s">
        <v>67</v>
      </c>
      <c r="D84" s="100">
        <v>40.78</v>
      </c>
      <c r="E84" s="100">
        <v>3.45</v>
      </c>
      <c r="F84" s="94">
        <v>2017</v>
      </c>
      <c r="G84" s="94">
        <v>2017</v>
      </c>
      <c r="H84" s="85">
        <v>74.13</v>
      </c>
      <c r="I84" s="85">
        <v>74.13</v>
      </c>
      <c r="J84" s="91"/>
      <c r="K84" s="91"/>
      <c r="L84" s="91"/>
      <c r="M84" s="91"/>
      <c r="N84" s="91"/>
      <c r="O84" s="91"/>
      <c r="P84" s="85"/>
      <c r="Q84" s="85"/>
      <c r="R84" s="85">
        <v>40.78</v>
      </c>
      <c r="S84" s="85">
        <v>3.45</v>
      </c>
      <c r="T84" s="85">
        <v>40.78</v>
      </c>
      <c r="U84" s="85">
        <v>3.45</v>
      </c>
      <c r="V84" s="85"/>
      <c r="W84" s="85"/>
      <c r="X84" s="85"/>
      <c r="Y84" s="85"/>
      <c r="Z84" s="85">
        <v>74.13</v>
      </c>
      <c r="AA84" s="87">
        <v>74.13</v>
      </c>
    </row>
    <row r="85" spans="1:27" ht="25.5">
      <c r="A85" s="95">
        <v>53</v>
      </c>
      <c r="B85" s="93" t="s">
        <v>154</v>
      </c>
      <c r="C85" s="85" t="s">
        <v>67</v>
      </c>
      <c r="D85" s="100">
        <v>11.73</v>
      </c>
      <c r="E85" s="100">
        <v>0.81</v>
      </c>
      <c r="F85" s="94">
        <v>2017</v>
      </c>
      <c r="G85" s="94">
        <v>2017</v>
      </c>
      <c r="H85" s="85">
        <v>21.83</v>
      </c>
      <c r="I85" s="85">
        <v>21.83</v>
      </c>
      <c r="J85" s="85"/>
      <c r="K85" s="85"/>
      <c r="L85" s="85"/>
      <c r="M85" s="85"/>
      <c r="N85" s="85"/>
      <c r="O85" s="85"/>
      <c r="P85" s="85"/>
      <c r="Q85" s="85"/>
      <c r="R85" s="85">
        <v>11.73</v>
      </c>
      <c r="S85" s="85">
        <v>0.81</v>
      </c>
      <c r="T85" s="85">
        <v>11.73</v>
      </c>
      <c r="U85" s="85">
        <v>0.81</v>
      </c>
      <c r="V85" s="85"/>
      <c r="W85" s="85"/>
      <c r="X85" s="85"/>
      <c r="Y85" s="85"/>
      <c r="Z85" s="85">
        <v>21.83</v>
      </c>
      <c r="AA85" s="87">
        <v>21.83</v>
      </c>
    </row>
    <row r="86" spans="1:27" ht="38.25">
      <c r="A86" s="95">
        <v>54</v>
      </c>
      <c r="B86" s="93" t="s">
        <v>155</v>
      </c>
      <c r="C86" s="85" t="s">
        <v>67</v>
      </c>
      <c r="D86" s="85">
        <v>24.6</v>
      </c>
      <c r="E86" s="85">
        <v>4.96</v>
      </c>
      <c r="F86" s="94">
        <v>2017</v>
      </c>
      <c r="G86" s="86">
        <v>2017</v>
      </c>
      <c r="H86" s="85">
        <v>84.8</v>
      </c>
      <c r="I86" s="85">
        <v>84.8</v>
      </c>
      <c r="J86" s="91"/>
      <c r="K86" s="91"/>
      <c r="L86" s="85"/>
      <c r="M86" s="85"/>
      <c r="N86" s="85"/>
      <c r="O86" s="85"/>
      <c r="P86" s="85"/>
      <c r="Q86" s="85"/>
      <c r="R86" s="85">
        <v>24.6</v>
      </c>
      <c r="S86" s="85">
        <v>4.96</v>
      </c>
      <c r="T86" s="85">
        <v>24.6</v>
      </c>
      <c r="U86" s="85">
        <v>4.96</v>
      </c>
      <c r="V86" s="85"/>
      <c r="W86" s="85"/>
      <c r="X86" s="85"/>
      <c r="Y86" s="85"/>
      <c r="Z86" s="85">
        <v>84.8</v>
      </c>
      <c r="AA86" s="87">
        <v>84.8</v>
      </c>
    </row>
    <row r="87" spans="1:27" ht="12.75">
      <c r="A87" s="95"/>
      <c r="B87" s="107" t="s">
        <v>156</v>
      </c>
      <c r="C87" s="85"/>
      <c r="D87" s="91">
        <v>493.22</v>
      </c>
      <c r="E87" s="91">
        <v>73.12</v>
      </c>
      <c r="F87" s="85"/>
      <c r="G87" s="85"/>
      <c r="H87" s="91">
        <v>1164.7099999999998</v>
      </c>
      <c r="I87" s="91">
        <v>1099.47</v>
      </c>
      <c r="J87" s="91">
        <v>20.6</v>
      </c>
      <c r="K87" s="91">
        <v>8.76</v>
      </c>
      <c r="L87" s="91">
        <v>0</v>
      </c>
      <c r="M87" s="91">
        <v>0</v>
      </c>
      <c r="N87" s="91">
        <v>57.4</v>
      </c>
      <c r="O87" s="91">
        <v>5.37</v>
      </c>
      <c r="P87" s="91">
        <v>0</v>
      </c>
      <c r="Q87" s="91">
        <v>0</v>
      </c>
      <c r="R87" s="91">
        <v>415.22</v>
      </c>
      <c r="S87" s="91">
        <v>58.99000000000001</v>
      </c>
      <c r="T87" s="91">
        <v>493.22</v>
      </c>
      <c r="U87" s="91">
        <v>73.12</v>
      </c>
      <c r="V87" s="91">
        <v>125.54</v>
      </c>
      <c r="W87" s="91">
        <v>37.05</v>
      </c>
      <c r="X87" s="91">
        <v>50</v>
      </c>
      <c r="Y87" s="91">
        <v>0</v>
      </c>
      <c r="Z87" s="91">
        <v>886.88</v>
      </c>
      <c r="AA87" s="92">
        <v>1099.47</v>
      </c>
    </row>
    <row r="88" spans="1:27" ht="12.75">
      <c r="A88" s="79"/>
      <c r="B88" s="80" t="s">
        <v>157</v>
      </c>
      <c r="C88" s="56"/>
      <c r="D88" s="81">
        <v>0</v>
      </c>
      <c r="E88" s="81">
        <v>0</v>
      </c>
      <c r="F88" s="81"/>
      <c r="G88" s="81"/>
      <c r="H88" s="81">
        <v>115</v>
      </c>
      <c r="I88" s="81">
        <v>80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60</v>
      </c>
      <c r="W88" s="81">
        <v>20</v>
      </c>
      <c r="X88" s="81">
        <v>0</v>
      </c>
      <c r="Y88" s="81">
        <v>0</v>
      </c>
      <c r="Z88" s="81">
        <v>0</v>
      </c>
      <c r="AA88" s="82">
        <v>80</v>
      </c>
    </row>
    <row r="89" spans="1:27" ht="25.5">
      <c r="A89" s="95">
        <v>55</v>
      </c>
      <c r="B89" s="97" t="s">
        <v>158</v>
      </c>
      <c r="C89" s="85" t="s">
        <v>67</v>
      </c>
      <c r="D89" s="91"/>
      <c r="E89" s="91"/>
      <c r="F89" s="86">
        <v>2012</v>
      </c>
      <c r="G89" s="86">
        <v>2013</v>
      </c>
      <c r="H89" s="85">
        <v>75</v>
      </c>
      <c r="I89" s="85">
        <v>40</v>
      </c>
      <c r="J89" s="85">
        <v>0</v>
      </c>
      <c r="K89" s="85">
        <v>0</v>
      </c>
      <c r="L89" s="91"/>
      <c r="M89" s="91"/>
      <c r="N89" s="91"/>
      <c r="O89" s="91"/>
      <c r="P89" s="91"/>
      <c r="Q89" s="91"/>
      <c r="R89" s="91"/>
      <c r="S89" s="91"/>
      <c r="T89" s="85">
        <v>0</v>
      </c>
      <c r="U89" s="85">
        <v>0</v>
      </c>
      <c r="V89" s="85">
        <v>40</v>
      </c>
      <c r="W89" s="85"/>
      <c r="X89" s="91"/>
      <c r="Y89" s="91"/>
      <c r="Z89" s="85"/>
      <c r="AA89" s="87">
        <v>40</v>
      </c>
    </row>
    <row r="90" spans="1:27" ht="25.5">
      <c r="A90" s="95">
        <v>56</v>
      </c>
      <c r="B90" s="97" t="s">
        <v>159</v>
      </c>
      <c r="C90" s="85" t="s">
        <v>67</v>
      </c>
      <c r="D90" s="91"/>
      <c r="E90" s="91"/>
      <c r="F90" s="86">
        <v>2013</v>
      </c>
      <c r="G90" s="86">
        <v>2014</v>
      </c>
      <c r="H90" s="85">
        <v>40</v>
      </c>
      <c r="I90" s="85">
        <v>40</v>
      </c>
      <c r="J90" s="91"/>
      <c r="K90" s="91"/>
      <c r="L90" s="85">
        <v>0</v>
      </c>
      <c r="M90" s="85">
        <v>0</v>
      </c>
      <c r="N90" s="91"/>
      <c r="O90" s="91"/>
      <c r="P90" s="91"/>
      <c r="Q90" s="91"/>
      <c r="R90" s="91"/>
      <c r="S90" s="91"/>
      <c r="T90" s="85">
        <v>0</v>
      </c>
      <c r="U90" s="85">
        <v>0</v>
      </c>
      <c r="V90" s="85">
        <v>20</v>
      </c>
      <c r="W90" s="85">
        <v>20</v>
      </c>
      <c r="X90" s="91"/>
      <c r="Y90" s="91"/>
      <c r="Z90" s="85"/>
      <c r="AA90" s="87">
        <v>40</v>
      </c>
    </row>
    <row r="91" spans="1:27" ht="12.75">
      <c r="A91" s="79"/>
      <c r="B91" s="80" t="s">
        <v>160</v>
      </c>
      <c r="C91" s="56"/>
      <c r="D91" s="81">
        <v>0</v>
      </c>
      <c r="E91" s="81">
        <v>0</v>
      </c>
      <c r="F91" s="81"/>
      <c r="G91" s="81"/>
      <c r="H91" s="81">
        <v>738.4</v>
      </c>
      <c r="I91" s="81">
        <v>600.08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220.39</v>
      </c>
      <c r="W91" s="81">
        <v>212.87</v>
      </c>
      <c r="X91" s="81">
        <v>0</v>
      </c>
      <c r="Y91" s="81">
        <v>6.74</v>
      </c>
      <c r="Z91" s="81">
        <v>160.08</v>
      </c>
      <c r="AA91" s="82">
        <v>600.08</v>
      </c>
    </row>
    <row r="92" spans="1:27" ht="25.5">
      <c r="A92" s="95">
        <v>57</v>
      </c>
      <c r="B92" s="97" t="s">
        <v>68</v>
      </c>
      <c r="C92" s="85"/>
      <c r="D92" s="91"/>
      <c r="E92" s="91"/>
      <c r="F92" s="86">
        <v>2012</v>
      </c>
      <c r="G92" s="86">
        <v>2017</v>
      </c>
      <c r="H92" s="85">
        <v>33.480000000000004</v>
      </c>
      <c r="I92" s="85">
        <v>28.480000000000004</v>
      </c>
      <c r="J92" s="91"/>
      <c r="K92" s="91"/>
      <c r="L92" s="85"/>
      <c r="M92" s="85"/>
      <c r="N92" s="85"/>
      <c r="O92" s="85"/>
      <c r="P92" s="85"/>
      <c r="Q92" s="85"/>
      <c r="R92" s="85">
        <v>0</v>
      </c>
      <c r="S92" s="85">
        <v>0</v>
      </c>
      <c r="T92" s="85">
        <v>0</v>
      </c>
      <c r="U92" s="85">
        <v>0</v>
      </c>
      <c r="V92" s="85">
        <v>8</v>
      </c>
      <c r="W92" s="85">
        <v>7</v>
      </c>
      <c r="X92" s="85"/>
      <c r="Y92" s="85">
        <v>6.74</v>
      </c>
      <c r="Z92" s="85">
        <v>6.74</v>
      </c>
      <c r="AA92" s="87">
        <v>28.480000000000004</v>
      </c>
    </row>
    <row r="93" spans="1:27" ht="12.75">
      <c r="A93" s="95">
        <v>58</v>
      </c>
      <c r="B93" s="97" t="s">
        <v>161</v>
      </c>
      <c r="C93" s="85"/>
      <c r="D93" s="91"/>
      <c r="E93" s="91"/>
      <c r="F93" s="86">
        <v>2012</v>
      </c>
      <c r="G93" s="86">
        <v>2017</v>
      </c>
      <c r="H93" s="85">
        <v>126.81</v>
      </c>
      <c r="I93" s="85">
        <v>80.78</v>
      </c>
      <c r="J93" s="85"/>
      <c r="K93" s="85"/>
      <c r="L93" s="91"/>
      <c r="M93" s="91"/>
      <c r="N93" s="91"/>
      <c r="O93" s="91"/>
      <c r="P93" s="91"/>
      <c r="Q93" s="91"/>
      <c r="R93" s="85">
        <v>0</v>
      </c>
      <c r="S93" s="85">
        <v>0</v>
      </c>
      <c r="T93" s="85">
        <v>0</v>
      </c>
      <c r="U93" s="85">
        <v>0</v>
      </c>
      <c r="V93" s="85">
        <v>50.78</v>
      </c>
      <c r="W93" s="85"/>
      <c r="X93" s="85"/>
      <c r="Y93" s="85"/>
      <c r="Z93" s="85">
        <v>30</v>
      </c>
      <c r="AA93" s="87">
        <v>80.78</v>
      </c>
    </row>
    <row r="94" spans="1:27" ht="25.5">
      <c r="A94" s="95">
        <v>59</v>
      </c>
      <c r="B94" s="97" t="s">
        <v>162</v>
      </c>
      <c r="C94" s="85"/>
      <c r="D94" s="91"/>
      <c r="E94" s="91"/>
      <c r="F94" s="86">
        <v>2012</v>
      </c>
      <c r="G94" s="86">
        <v>2014</v>
      </c>
      <c r="H94" s="85">
        <v>78.12</v>
      </c>
      <c r="I94" s="85">
        <v>54.28</v>
      </c>
      <c r="J94" s="91"/>
      <c r="K94" s="91"/>
      <c r="L94" s="85">
        <v>0</v>
      </c>
      <c r="M94" s="85">
        <v>0</v>
      </c>
      <c r="N94" s="85"/>
      <c r="O94" s="85"/>
      <c r="P94" s="85"/>
      <c r="Q94" s="85"/>
      <c r="R94" s="85"/>
      <c r="S94" s="85"/>
      <c r="T94" s="85">
        <v>0</v>
      </c>
      <c r="U94" s="85">
        <v>0</v>
      </c>
      <c r="V94" s="85">
        <v>27.61</v>
      </c>
      <c r="W94" s="85">
        <v>26.67</v>
      </c>
      <c r="X94" s="85"/>
      <c r="Y94" s="85"/>
      <c r="Z94" s="85"/>
      <c r="AA94" s="87">
        <v>54.28</v>
      </c>
    </row>
    <row r="95" spans="1:27" ht="12.75">
      <c r="A95" s="95">
        <v>60</v>
      </c>
      <c r="B95" s="97" t="s">
        <v>163</v>
      </c>
      <c r="C95" s="85"/>
      <c r="D95" s="91"/>
      <c r="E95" s="91"/>
      <c r="F95" s="86">
        <v>2012</v>
      </c>
      <c r="G95" s="86">
        <v>2014</v>
      </c>
      <c r="H95" s="85">
        <v>202</v>
      </c>
      <c r="I95" s="85">
        <v>152</v>
      </c>
      <c r="J95" s="85">
        <v>0</v>
      </c>
      <c r="K95" s="85">
        <v>0</v>
      </c>
      <c r="L95" s="91"/>
      <c r="M95" s="91"/>
      <c r="N95" s="91"/>
      <c r="O95" s="91"/>
      <c r="P95" s="91"/>
      <c r="Q95" s="91"/>
      <c r="R95" s="91"/>
      <c r="S95" s="91"/>
      <c r="T95" s="85">
        <v>0</v>
      </c>
      <c r="U95" s="85">
        <v>0</v>
      </c>
      <c r="V95" s="85">
        <v>76</v>
      </c>
      <c r="W95" s="85">
        <v>76</v>
      </c>
      <c r="X95" s="91"/>
      <c r="Y95" s="91"/>
      <c r="Z95" s="85"/>
      <c r="AA95" s="87">
        <v>152</v>
      </c>
    </row>
    <row r="96" spans="1:27" ht="12.75">
      <c r="A96" s="95">
        <v>61</v>
      </c>
      <c r="B96" s="97" t="s">
        <v>164</v>
      </c>
      <c r="C96" s="85"/>
      <c r="D96" s="91"/>
      <c r="E96" s="91"/>
      <c r="F96" s="86">
        <v>2012</v>
      </c>
      <c r="G96" s="86">
        <v>2017</v>
      </c>
      <c r="H96" s="85">
        <v>253.39999999999998</v>
      </c>
      <c r="I96" s="85">
        <v>247.2</v>
      </c>
      <c r="J96" s="91"/>
      <c r="K96" s="91"/>
      <c r="L96" s="91"/>
      <c r="M96" s="91"/>
      <c r="N96" s="91"/>
      <c r="O96" s="91"/>
      <c r="P96" s="91"/>
      <c r="Q96" s="91"/>
      <c r="R96" s="85">
        <v>0</v>
      </c>
      <c r="S96" s="85">
        <v>0</v>
      </c>
      <c r="T96" s="85">
        <v>0</v>
      </c>
      <c r="U96" s="85">
        <v>0</v>
      </c>
      <c r="V96" s="85">
        <v>50</v>
      </c>
      <c r="W96" s="85">
        <v>97.2</v>
      </c>
      <c r="X96" s="85"/>
      <c r="Y96" s="85"/>
      <c r="Z96" s="85">
        <v>100</v>
      </c>
      <c r="AA96" s="87">
        <v>247.2</v>
      </c>
    </row>
    <row r="97" spans="1:27" ht="13.5" thickBot="1">
      <c r="A97" s="108">
        <v>62</v>
      </c>
      <c r="B97" s="109" t="s">
        <v>165</v>
      </c>
      <c r="C97" s="110"/>
      <c r="D97" s="111"/>
      <c r="E97" s="111"/>
      <c r="F97" s="112">
        <v>2012</v>
      </c>
      <c r="G97" s="112">
        <v>2017</v>
      </c>
      <c r="H97" s="110">
        <v>44.59</v>
      </c>
      <c r="I97" s="110">
        <v>37.34</v>
      </c>
      <c r="J97" s="111"/>
      <c r="K97" s="111"/>
      <c r="L97" s="110"/>
      <c r="M97" s="110"/>
      <c r="N97" s="110"/>
      <c r="O97" s="110"/>
      <c r="P97" s="110"/>
      <c r="Q97" s="110"/>
      <c r="R97" s="110">
        <v>0</v>
      </c>
      <c r="S97" s="110">
        <v>0</v>
      </c>
      <c r="T97" s="110">
        <v>0</v>
      </c>
      <c r="U97" s="110">
        <v>0</v>
      </c>
      <c r="V97" s="110">
        <v>8</v>
      </c>
      <c r="W97" s="110">
        <v>6</v>
      </c>
      <c r="X97" s="110"/>
      <c r="Y97" s="110"/>
      <c r="Z97" s="110">
        <v>23.34</v>
      </c>
      <c r="AA97" s="113">
        <v>37.34</v>
      </c>
    </row>
  </sheetData>
  <sheetProtection/>
  <mergeCells count="17">
    <mergeCell ref="A2:AA2"/>
    <mergeCell ref="A4:A6"/>
    <mergeCell ref="B4:B6"/>
    <mergeCell ref="C4:C5"/>
    <mergeCell ref="D4:E5"/>
    <mergeCell ref="F4:F6"/>
    <mergeCell ref="G4:G6"/>
    <mergeCell ref="H4:H5"/>
    <mergeCell ref="I4:I5"/>
    <mergeCell ref="J4:U4"/>
    <mergeCell ref="V4:AA4"/>
    <mergeCell ref="J5:K5"/>
    <mergeCell ref="L5:M5"/>
    <mergeCell ref="N5:O5"/>
    <mergeCell ref="P5:Q5"/>
    <mergeCell ref="R5:S5"/>
    <mergeCell ref="T5:U5"/>
  </mergeCells>
  <printOptions horizontalCentered="1"/>
  <pageMargins left="0.1968503937007874" right="0.1968503937007874" top="0.3937007874015748" bottom="0.1968503937007874" header="0.31496062992125984" footer="0.31496062992125984"/>
  <pageSetup fitToHeight="1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2"/>
  <sheetViews>
    <sheetView view="pageBreakPreview" zoomScale="70" zoomScaleNormal="70" zoomScaleSheetLayoutView="70" zoomScalePageLayoutView="0" workbookViewId="0" topLeftCell="C1">
      <selection activeCell="N31" sqref="N31"/>
    </sheetView>
  </sheetViews>
  <sheetFormatPr defaultColWidth="9.00390625" defaultRowHeight="12.75"/>
  <cols>
    <col min="1" max="1" width="6.375" style="140" bestFit="1" customWidth="1" collapsed="1"/>
    <col min="2" max="2" width="45.25390625" style="141" customWidth="1"/>
    <col min="3" max="3" width="7.25390625" style="145" customWidth="1"/>
    <col min="4" max="4" width="9.75390625" style="145" customWidth="1"/>
    <col min="5" max="5" width="11.875" style="145" customWidth="1"/>
    <col min="6" max="6" width="11.625" style="145" bestFit="1" customWidth="1"/>
    <col min="7" max="7" width="11.75390625" style="145" bestFit="1" customWidth="1"/>
    <col min="8" max="8" width="9.75390625" style="145" customWidth="1"/>
    <col min="9" max="9" width="10.125" style="145" bestFit="1" customWidth="1"/>
    <col min="10" max="12" width="9.75390625" style="145" customWidth="1"/>
    <col min="13" max="13" width="12.375" style="145" customWidth="1"/>
    <col min="14" max="14" width="10.75390625" style="145" customWidth="1"/>
    <col min="15" max="15" width="12.125" style="145" customWidth="1"/>
    <col min="16" max="16" width="11.375" style="145" customWidth="1"/>
    <col min="17" max="17" width="12.25390625" style="145" customWidth="1"/>
    <col min="18" max="19" width="9.75390625" style="145" customWidth="1"/>
    <col min="20" max="20" width="11.75390625" style="145" customWidth="1"/>
    <col min="21" max="21" width="10.25390625" style="146" customWidth="1"/>
    <col min="22" max="25" width="9.75390625" style="145" customWidth="1"/>
    <col min="26" max="26" width="13.125" style="145" customWidth="1"/>
    <col min="27" max="27" width="9.75390625" style="145" customWidth="1"/>
    <col min="28" max="28" width="13.375" style="0" customWidth="1"/>
  </cols>
  <sheetData>
    <row r="1" spans="3:27" ht="15"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/>
      <c r="V1" s="142"/>
      <c r="W1" s="142"/>
      <c r="X1" s="142"/>
      <c r="Y1" s="144"/>
      <c r="Z1" s="144"/>
      <c r="AA1" s="24"/>
    </row>
    <row r="2" spans="1:27" ht="15.75">
      <c r="A2" s="325" t="s">
        <v>174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</row>
    <row r="3" spans="25:27" ht="12.75">
      <c r="Y3" s="326"/>
      <c r="Z3" s="326"/>
      <c r="AA3" s="326"/>
    </row>
    <row r="4" ht="13.5" thickBot="1"/>
    <row r="5" spans="1:28" ht="12.75">
      <c r="A5" s="327" t="s">
        <v>3</v>
      </c>
      <c r="B5" s="330" t="s">
        <v>0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22" t="s">
        <v>175</v>
      </c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4"/>
      <c r="AB5" s="312" t="s">
        <v>28</v>
      </c>
    </row>
    <row r="6" spans="1:28" ht="12.75" customHeight="1">
      <c r="A6" s="328"/>
      <c r="B6" s="331"/>
      <c r="C6" s="317" t="s">
        <v>25</v>
      </c>
      <c r="D6" s="318"/>
      <c r="E6" s="318"/>
      <c r="F6" s="318"/>
      <c r="G6" s="317" t="s">
        <v>26</v>
      </c>
      <c r="H6" s="318"/>
      <c r="I6" s="318"/>
      <c r="J6" s="318"/>
      <c r="K6" s="318"/>
      <c r="L6" s="315" t="s">
        <v>76</v>
      </c>
      <c r="M6" s="323"/>
      <c r="N6" s="323"/>
      <c r="O6" s="323"/>
      <c r="P6" s="323"/>
      <c r="Q6" s="323"/>
      <c r="R6" s="317" t="s">
        <v>25</v>
      </c>
      <c r="S6" s="318"/>
      <c r="T6" s="318"/>
      <c r="U6" s="318"/>
      <c r="V6" s="317" t="s">
        <v>26</v>
      </c>
      <c r="W6" s="318"/>
      <c r="X6" s="318"/>
      <c r="Y6" s="318"/>
      <c r="Z6" s="318"/>
      <c r="AA6" s="319" t="s">
        <v>76</v>
      </c>
      <c r="AB6" s="313"/>
    </row>
    <row r="7" spans="1:28" ht="88.5" customHeight="1" thickBot="1">
      <c r="A7" s="329"/>
      <c r="B7" s="332"/>
      <c r="C7" s="147" t="s">
        <v>51</v>
      </c>
      <c r="D7" s="147" t="s">
        <v>52</v>
      </c>
      <c r="E7" s="147" t="s">
        <v>53</v>
      </c>
      <c r="F7" s="147" t="s">
        <v>54</v>
      </c>
      <c r="G7" s="147" t="s">
        <v>51</v>
      </c>
      <c r="H7" s="147" t="s">
        <v>52</v>
      </c>
      <c r="I7" s="147" t="s">
        <v>27</v>
      </c>
      <c r="J7" s="147" t="s">
        <v>166</v>
      </c>
      <c r="K7" s="147" t="s">
        <v>55</v>
      </c>
      <c r="L7" s="316"/>
      <c r="M7" s="147" t="s">
        <v>21</v>
      </c>
      <c r="N7" s="147" t="s">
        <v>22</v>
      </c>
      <c r="O7" s="147" t="s">
        <v>23</v>
      </c>
      <c r="P7" s="147" t="s">
        <v>56</v>
      </c>
      <c r="Q7" s="147" t="s">
        <v>24</v>
      </c>
      <c r="R7" s="147" t="s">
        <v>51</v>
      </c>
      <c r="S7" s="147" t="s">
        <v>52</v>
      </c>
      <c r="T7" s="147" t="s">
        <v>53</v>
      </c>
      <c r="U7" s="148" t="s">
        <v>54</v>
      </c>
      <c r="V7" s="147" t="s">
        <v>51</v>
      </c>
      <c r="W7" s="147" t="s">
        <v>52</v>
      </c>
      <c r="X7" s="147" t="s">
        <v>27</v>
      </c>
      <c r="Y7" s="147" t="s">
        <v>166</v>
      </c>
      <c r="Z7" s="147" t="s">
        <v>55</v>
      </c>
      <c r="AA7" s="320"/>
      <c r="AB7" s="314"/>
    </row>
    <row r="8" spans="1:28" ht="12.75">
      <c r="A8" s="149"/>
      <c r="B8" s="150" t="s">
        <v>50</v>
      </c>
      <c r="C8" s="150"/>
      <c r="D8" s="150"/>
      <c r="E8" s="150"/>
      <c r="F8" s="159">
        <v>5.5</v>
      </c>
      <c r="G8" s="150"/>
      <c r="H8" s="150"/>
      <c r="I8" s="150"/>
      <c r="J8" s="150"/>
      <c r="K8" s="151">
        <v>0</v>
      </c>
      <c r="L8" s="150"/>
      <c r="M8" s="151">
        <v>2646.2699999999995</v>
      </c>
      <c r="N8" s="151">
        <v>44.18</v>
      </c>
      <c r="O8" s="151">
        <v>1602.5</v>
      </c>
      <c r="P8" s="151">
        <v>537.34</v>
      </c>
      <c r="Q8" s="151">
        <v>462.25</v>
      </c>
      <c r="R8" s="151"/>
      <c r="S8" s="151"/>
      <c r="T8" s="151"/>
      <c r="U8" s="151">
        <v>53.26</v>
      </c>
      <c r="V8" s="151"/>
      <c r="W8" s="151"/>
      <c r="X8" s="151"/>
      <c r="Y8" s="151"/>
      <c r="Z8" s="151">
        <v>333.61</v>
      </c>
      <c r="AA8" s="152"/>
      <c r="AB8" s="248">
        <f>AB9+AB22</f>
        <v>453500</v>
      </c>
    </row>
    <row r="9" spans="1:28" ht="12.75">
      <c r="A9" s="153">
        <v>1</v>
      </c>
      <c r="B9" s="154" t="s">
        <v>9</v>
      </c>
      <c r="C9" s="154"/>
      <c r="D9" s="154"/>
      <c r="E9" s="154"/>
      <c r="F9" s="159">
        <v>5.5</v>
      </c>
      <c r="G9" s="154"/>
      <c r="H9" s="154"/>
      <c r="I9" s="154"/>
      <c r="J9" s="154"/>
      <c r="K9" s="151">
        <v>0</v>
      </c>
      <c r="L9" s="154"/>
      <c r="M9" s="151">
        <v>184.10000000000002</v>
      </c>
      <c r="N9" s="151">
        <v>12.43</v>
      </c>
      <c r="O9" s="151">
        <v>79.12</v>
      </c>
      <c r="P9" s="151">
        <v>73.73</v>
      </c>
      <c r="Q9" s="151">
        <v>18.82</v>
      </c>
      <c r="R9" s="150"/>
      <c r="S9" s="150"/>
      <c r="T9" s="150"/>
      <c r="U9" s="151">
        <v>5.5</v>
      </c>
      <c r="V9" s="150"/>
      <c r="W9" s="150"/>
      <c r="X9" s="150"/>
      <c r="Y9" s="150"/>
      <c r="Z9" s="151">
        <v>0</v>
      </c>
      <c r="AA9" s="155"/>
      <c r="AB9" s="248">
        <f>AB10+AB17+AB18+AB21</f>
        <v>14500</v>
      </c>
    </row>
    <row r="10" spans="1:28" ht="25.5">
      <c r="A10" s="156" t="s">
        <v>10</v>
      </c>
      <c r="B10" s="157" t="s">
        <v>11</v>
      </c>
      <c r="C10" s="158"/>
      <c r="D10" s="158"/>
      <c r="E10" s="158"/>
      <c r="F10" s="159">
        <v>5.5</v>
      </c>
      <c r="G10" s="158"/>
      <c r="H10" s="158"/>
      <c r="I10" s="158"/>
      <c r="J10" s="158"/>
      <c r="K10" s="160">
        <v>0</v>
      </c>
      <c r="L10" s="158"/>
      <c r="M10" s="160">
        <v>41.2</v>
      </c>
      <c r="N10" s="160">
        <v>0</v>
      </c>
      <c r="O10" s="160">
        <v>13.82</v>
      </c>
      <c r="P10" s="160">
        <v>13.88</v>
      </c>
      <c r="Q10" s="160">
        <v>13.5</v>
      </c>
      <c r="R10" s="160"/>
      <c r="S10" s="160"/>
      <c r="T10" s="160"/>
      <c r="U10" s="160">
        <v>5.5</v>
      </c>
      <c r="V10" s="160"/>
      <c r="W10" s="160"/>
      <c r="X10" s="160"/>
      <c r="Y10" s="160"/>
      <c r="Z10" s="160">
        <v>0</v>
      </c>
      <c r="AA10" s="161"/>
      <c r="AB10" s="248">
        <f>AB13+AB16</f>
        <v>14500</v>
      </c>
    </row>
    <row r="11" spans="1:28" ht="12.75">
      <c r="A11" s="162"/>
      <c r="B11" s="163" t="s">
        <v>90</v>
      </c>
      <c r="C11" s="164"/>
      <c r="D11" s="164"/>
      <c r="E11" s="164"/>
      <c r="F11" s="165"/>
      <c r="G11" s="164"/>
      <c r="H11" s="164"/>
      <c r="I11" s="164"/>
      <c r="J11" s="164"/>
      <c r="K11" s="165"/>
      <c r="L11" s="164"/>
      <c r="M11" s="165"/>
      <c r="N11" s="165"/>
      <c r="O11" s="165"/>
      <c r="P11" s="165"/>
      <c r="Q11" s="165"/>
      <c r="R11" s="164"/>
      <c r="S11" s="164"/>
      <c r="T11" s="164"/>
      <c r="U11" s="165"/>
      <c r="V11" s="164"/>
      <c r="W11" s="164"/>
      <c r="X11" s="164"/>
      <c r="Y11" s="164"/>
      <c r="Z11" s="165"/>
      <c r="AA11" s="166"/>
      <c r="AB11" s="255"/>
    </row>
    <row r="12" spans="1:28" ht="25.5">
      <c r="A12" s="167">
        <v>1</v>
      </c>
      <c r="B12" s="168" t="s">
        <v>91</v>
      </c>
      <c r="C12" s="169"/>
      <c r="D12" s="169"/>
      <c r="E12" s="169"/>
      <c r="F12" s="170"/>
      <c r="G12" s="169"/>
      <c r="H12" s="169"/>
      <c r="I12" s="171"/>
      <c r="J12" s="171"/>
      <c r="K12" s="172">
        <v>0</v>
      </c>
      <c r="L12" s="169"/>
      <c r="M12" s="172">
        <v>40</v>
      </c>
      <c r="N12" s="172">
        <v>0</v>
      </c>
      <c r="O12" s="172">
        <v>13.82</v>
      </c>
      <c r="P12" s="172">
        <v>13.88</v>
      </c>
      <c r="Q12" s="172">
        <v>12.3</v>
      </c>
      <c r="R12" s="173"/>
      <c r="S12" s="169"/>
      <c r="T12" s="169"/>
      <c r="U12" s="174"/>
      <c r="V12" s="173"/>
      <c r="W12" s="169"/>
      <c r="X12" s="169"/>
      <c r="Y12" s="169"/>
      <c r="Z12" s="174">
        <v>0</v>
      </c>
      <c r="AA12" s="175"/>
      <c r="AB12" s="249">
        <v>0</v>
      </c>
    </row>
    <row r="13" spans="1:28" ht="12.75">
      <c r="A13" s="156"/>
      <c r="B13" s="176" t="s">
        <v>93</v>
      </c>
      <c r="C13" s="172"/>
      <c r="D13" s="172"/>
      <c r="E13" s="172"/>
      <c r="F13" s="160">
        <v>0</v>
      </c>
      <c r="G13" s="172"/>
      <c r="H13" s="172"/>
      <c r="I13" s="172"/>
      <c r="J13" s="177"/>
      <c r="K13" s="160">
        <v>0</v>
      </c>
      <c r="L13" s="172"/>
      <c r="M13" s="160">
        <v>40</v>
      </c>
      <c r="N13" s="160">
        <v>0</v>
      </c>
      <c r="O13" s="160">
        <v>13.82</v>
      </c>
      <c r="P13" s="160">
        <v>13.88</v>
      </c>
      <c r="Q13" s="160">
        <v>12.3</v>
      </c>
      <c r="R13" s="174"/>
      <c r="S13" s="172"/>
      <c r="T13" s="172"/>
      <c r="U13" s="160">
        <v>0</v>
      </c>
      <c r="V13" s="174"/>
      <c r="W13" s="172"/>
      <c r="X13" s="172"/>
      <c r="Y13" s="172"/>
      <c r="Z13" s="160">
        <v>0</v>
      </c>
      <c r="AA13" s="178"/>
      <c r="AB13" s="249">
        <v>0</v>
      </c>
    </row>
    <row r="14" spans="1:28" ht="12.75">
      <c r="A14" s="162"/>
      <c r="B14" s="163" t="s">
        <v>94</v>
      </c>
      <c r="C14" s="164"/>
      <c r="D14" s="164"/>
      <c r="E14" s="164"/>
      <c r="F14" s="165"/>
      <c r="G14" s="164"/>
      <c r="H14" s="164"/>
      <c r="I14" s="164"/>
      <c r="J14" s="164"/>
      <c r="K14" s="165"/>
      <c r="L14" s="164"/>
      <c r="M14" s="165"/>
      <c r="N14" s="165"/>
      <c r="O14" s="165"/>
      <c r="P14" s="165"/>
      <c r="Q14" s="165"/>
      <c r="R14" s="164"/>
      <c r="S14" s="164"/>
      <c r="T14" s="164"/>
      <c r="U14" s="165"/>
      <c r="V14" s="164"/>
      <c r="W14" s="164"/>
      <c r="X14" s="164"/>
      <c r="Y14" s="164"/>
      <c r="Z14" s="165"/>
      <c r="AA14" s="166"/>
      <c r="AB14" s="255"/>
    </row>
    <row r="15" spans="1:28" ht="38.25">
      <c r="A15" s="167">
        <v>2</v>
      </c>
      <c r="B15" s="179" t="s">
        <v>95</v>
      </c>
      <c r="C15" s="181"/>
      <c r="D15" s="181"/>
      <c r="E15" s="182" t="s">
        <v>167</v>
      </c>
      <c r="F15" s="183">
        <v>5.5</v>
      </c>
      <c r="G15" s="184"/>
      <c r="H15" s="185"/>
      <c r="I15" s="185"/>
      <c r="J15" s="186"/>
      <c r="K15" s="174">
        <v>0</v>
      </c>
      <c r="L15" s="187"/>
      <c r="M15" s="183">
        <v>1.2</v>
      </c>
      <c r="N15" s="183">
        <v>0</v>
      </c>
      <c r="O15" s="183">
        <v>0</v>
      </c>
      <c r="P15" s="183">
        <v>0</v>
      </c>
      <c r="Q15" s="174">
        <v>1.2</v>
      </c>
      <c r="R15" s="173">
        <v>2013</v>
      </c>
      <c r="S15" s="184"/>
      <c r="T15" s="182" t="s">
        <v>167</v>
      </c>
      <c r="U15" s="174">
        <v>5.5</v>
      </c>
      <c r="V15" s="173"/>
      <c r="W15" s="185"/>
      <c r="X15" s="169"/>
      <c r="Y15" s="169"/>
      <c r="Z15" s="174">
        <v>0</v>
      </c>
      <c r="AA15" s="188"/>
      <c r="AB15" s="250">
        <v>14500</v>
      </c>
    </row>
    <row r="16" spans="1:28" ht="12.75">
      <c r="A16" s="167"/>
      <c r="B16" s="176" t="s">
        <v>96</v>
      </c>
      <c r="C16" s="169"/>
      <c r="D16" s="169"/>
      <c r="E16" s="185"/>
      <c r="F16" s="189">
        <v>5.5</v>
      </c>
      <c r="G16" s="185"/>
      <c r="H16" s="185"/>
      <c r="I16" s="185"/>
      <c r="J16" s="186"/>
      <c r="K16" s="189">
        <v>0</v>
      </c>
      <c r="L16" s="190"/>
      <c r="M16" s="189">
        <v>1.2</v>
      </c>
      <c r="N16" s="189">
        <v>0</v>
      </c>
      <c r="O16" s="189">
        <v>0</v>
      </c>
      <c r="P16" s="189">
        <v>0</v>
      </c>
      <c r="Q16" s="189">
        <v>1.2</v>
      </c>
      <c r="R16" s="173"/>
      <c r="S16" s="185"/>
      <c r="T16" s="185"/>
      <c r="U16" s="189">
        <v>5.5</v>
      </c>
      <c r="V16" s="173"/>
      <c r="W16" s="185"/>
      <c r="X16" s="169"/>
      <c r="Y16" s="169"/>
      <c r="Z16" s="160">
        <v>0</v>
      </c>
      <c r="AA16" s="175"/>
      <c r="AB16" s="253">
        <v>14500</v>
      </c>
    </row>
    <row r="17" spans="1:28" ht="25.5">
      <c r="A17" s="191" t="s">
        <v>14</v>
      </c>
      <c r="B17" s="157" t="s">
        <v>15</v>
      </c>
      <c r="C17" s="169"/>
      <c r="D17" s="169"/>
      <c r="E17" s="169"/>
      <c r="F17" s="169"/>
      <c r="G17" s="171"/>
      <c r="H17" s="169"/>
      <c r="I17" s="171"/>
      <c r="J17" s="171"/>
      <c r="K17" s="192"/>
      <c r="L17" s="169"/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3"/>
      <c r="S17" s="169"/>
      <c r="T17" s="169"/>
      <c r="U17" s="174"/>
      <c r="V17" s="173"/>
      <c r="W17" s="169"/>
      <c r="X17" s="169"/>
      <c r="Y17" s="171"/>
      <c r="Z17" s="190"/>
      <c r="AA17" s="175"/>
      <c r="AB17" s="249"/>
    </row>
    <row r="18" spans="1:28" ht="12.75">
      <c r="A18" s="191" t="s">
        <v>16</v>
      </c>
      <c r="B18" s="157" t="s">
        <v>17</v>
      </c>
      <c r="C18" s="169"/>
      <c r="D18" s="169"/>
      <c r="E18" s="169"/>
      <c r="F18" s="169"/>
      <c r="G18" s="169"/>
      <c r="H18" s="169"/>
      <c r="I18" s="171"/>
      <c r="J18" s="171"/>
      <c r="K18" s="160"/>
      <c r="L18" s="169"/>
      <c r="M18" s="160">
        <v>142.9</v>
      </c>
      <c r="N18" s="160">
        <v>12.43</v>
      </c>
      <c r="O18" s="160">
        <v>65.3</v>
      </c>
      <c r="P18" s="160">
        <v>59.85</v>
      </c>
      <c r="Q18" s="160">
        <v>5.32</v>
      </c>
      <c r="R18" s="173"/>
      <c r="S18" s="169"/>
      <c r="T18" s="169"/>
      <c r="U18" s="174"/>
      <c r="V18" s="173"/>
      <c r="W18" s="169"/>
      <c r="X18" s="169"/>
      <c r="Y18" s="169"/>
      <c r="Z18" s="190"/>
      <c r="AA18" s="175"/>
      <c r="AB18" s="249"/>
    </row>
    <row r="19" spans="1:28" ht="38.25">
      <c r="A19" s="167">
        <v>3</v>
      </c>
      <c r="B19" s="179" t="s">
        <v>97</v>
      </c>
      <c r="C19" s="181"/>
      <c r="D19" s="181"/>
      <c r="E19" s="182"/>
      <c r="F19" s="183"/>
      <c r="G19" s="184"/>
      <c r="H19" s="185"/>
      <c r="I19" s="185"/>
      <c r="J19" s="186"/>
      <c r="K19" s="174"/>
      <c r="L19" s="187"/>
      <c r="M19" s="183">
        <v>82.9</v>
      </c>
      <c r="N19" s="183">
        <v>8.29</v>
      </c>
      <c r="O19" s="172">
        <v>37.39</v>
      </c>
      <c r="P19" s="172">
        <v>34.02</v>
      </c>
      <c r="Q19" s="193">
        <v>3.2</v>
      </c>
      <c r="R19" s="173"/>
      <c r="S19" s="184"/>
      <c r="T19" s="182"/>
      <c r="U19" s="174"/>
      <c r="V19" s="173"/>
      <c r="W19" s="185"/>
      <c r="X19" s="169"/>
      <c r="Y19" s="169"/>
      <c r="Z19" s="174"/>
      <c r="AA19" s="188"/>
      <c r="AB19" s="250"/>
    </row>
    <row r="20" spans="1:28" ht="38.25">
      <c r="A20" s="167">
        <v>4</v>
      </c>
      <c r="B20" s="179" t="s">
        <v>98</v>
      </c>
      <c r="C20" s="181"/>
      <c r="D20" s="181"/>
      <c r="E20" s="182"/>
      <c r="F20" s="183"/>
      <c r="G20" s="184"/>
      <c r="H20" s="185"/>
      <c r="I20" s="185"/>
      <c r="J20" s="186"/>
      <c r="K20" s="174"/>
      <c r="L20" s="187"/>
      <c r="M20" s="183">
        <v>59.99999999999999</v>
      </c>
      <c r="N20" s="183">
        <v>4.14</v>
      </c>
      <c r="O20" s="174">
        <v>27.91</v>
      </c>
      <c r="P20" s="174">
        <v>25.83</v>
      </c>
      <c r="Q20" s="193">
        <v>2.12</v>
      </c>
      <c r="R20" s="173"/>
      <c r="S20" s="184"/>
      <c r="T20" s="182"/>
      <c r="U20" s="174"/>
      <c r="V20" s="173"/>
      <c r="W20" s="185"/>
      <c r="X20" s="169"/>
      <c r="Y20" s="169"/>
      <c r="Z20" s="174"/>
      <c r="AA20" s="188"/>
      <c r="AB20" s="250"/>
    </row>
    <row r="21" spans="1:28" ht="25.5">
      <c r="A21" s="191" t="s">
        <v>18</v>
      </c>
      <c r="B21" s="157" t="s">
        <v>19</v>
      </c>
      <c r="C21" s="169"/>
      <c r="D21" s="169"/>
      <c r="E21" s="169"/>
      <c r="F21" s="169"/>
      <c r="G21" s="169"/>
      <c r="H21" s="169"/>
      <c r="I21" s="171"/>
      <c r="J21" s="171"/>
      <c r="K21" s="169"/>
      <c r="L21" s="169"/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3"/>
      <c r="S21" s="169"/>
      <c r="T21" s="169"/>
      <c r="U21" s="174"/>
      <c r="V21" s="173"/>
      <c r="W21" s="169"/>
      <c r="X21" s="169"/>
      <c r="Y21" s="169"/>
      <c r="Z21" s="190"/>
      <c r="AA21" s="175"/>
      <c r="AB21" s="249"/>
    </row>
    <row r="22" spans="1:28" ht="12.75">
      <c r="A22" s="194" t="s">
        <v>12</v>
      </c>
      <c r="B22" s="150" t="s">
        <v>60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1">
        <v>2462.1699999999996</v>
      </c>
      <c r="N22" s="151">
        <v>31.75</v>
      </c>
      <c r="O22" s="151">
        <v>1523.3799999999999</v>
      </c>
      <c r="P22" s="151">
        <v>463.61</v>
      </c>
      <c r="Q22" s="151">
        <v>443.43</v>
      </c>
      <c r="R22" s="150"/>
      <c r="S22" s="150"/>
      <c r="T22" s="150"/>
      <c r="U22" s="151">
        <v>47.76</v>
      </c>
      <c r="V22" s="150"/>
      <c r="W22" s="150"/>
      <c r="X22" s="150"/>
      <c r="Y22" s="150"/>
      <c r="Z22" s="151">
        <v>333.61</v>
      </c>
      <c r="AA22" s="152"/>
      <c r="AB22" s="256">
        <f>AB23</f>
        <v>439000</v>
      </c>
    </row>
    <row r="23" spans="1:28" ht="25.5">
      <c r="A23" s="191" t="s">
        <v>20</v>
      </c>
      <c r="B23" s="157" t="s">
        <v>11</v>
      </c>
      <c r="C23" s="181"/>
      <c r="D23" s="181"/>
      <c r="E23" s="195"/>
      <c r="F23" s="195"/>
      <c r="G23" s="169"/>
      <c r="H23" s="169"/>
      <c r="I23" s="169"/>
      <c r="J23" s="171"/>
      <c r="K23" s="196"/>
      <c r="L23" s="196"/>
      <c r="M23" s="189">
        <v>2462.1699999999996</v>
      </c>
      <c r="N23" s="189">
        <v>31.75</v>
      </c>
      <c r="O23" s="189">
        <v>1523.3799999999999</v>
      </c>
      <c r="P23" s="189">
        <v>463.61</v>
      </c>
      <c r="Q23" s="189">
        <v>443.43</v>
      </c>
      <c r="R23" s="173"/>
      <c r="S23" s="195"/>
      <c r="T23" s="195"/>
      <c r="U23" s="189">
        <v>47.76</v>
      </c>
      <c r="V23" s="173"/>
      <c r="W23" s="169"/>
      <c r="X23" s="169"/>
      <c r="Y23" s="169"/>
      <c r="Z23" s="189">
        <v>333.61</v>
      </c>
      <c r="AA23" s="188"/>
      <c r="AB23" s="253">
        <f>AB33+AB39+AB57+AB64+AB69+AB74+AB87+AB88+AB91</f>
        <v>439000</v>
      </c>
    </row>
    <row r="24" spans="1:28" ht="12.75">
      <c r="A24" s="162"/>
      <c r="B24" s="163" t="s">
        <v>57</v>
      </c>
      <c r="C24" s="164"/>
      <c r="D24" s="164"/>
      <c r="E24" s="164"/>
      <c r="F24" s="165"/>
      <c r="G24" s="164"/>
      <c r="H24" s="164"/>
      <c r="I24" s="164"/>
      <c r="J24" s="164"/>
      <c r="K24" s="165"/>
      <c r="L24" s="164"/>
      <c r="M24" s="165"/>
      <c r="N24" s="165"/>
      <c r="O24" s="165"/>
      <c r="P24" s="165"/>
      <c r="Q24" s="165"/>
      <c r="R24" s="164"/>
      <c r="S24" s="164"/>
      <c r="T24" s="164"/>
      <c r="U24" s="165"/>
      <c r="V24" s="164"/>
      <c r="W24" s="164"/>
      <c r="X24" s="164"/>
      <c r="Y24" s="164"/>
      <c r="Z24" s="165"/>
      <c r="AA24" s="166"/>
      <c r="AB24" s="255"/>
    </row>
    <row r="25" spans="1:28" ht="25.5">
      <c r="A25" s="167">
        <v>5</v>
      </c>
      <c r="B25" s="197" t="s">
        <v>99</v>
      </c>
      <c r="C25" s="181"/>
      <c r="D25" s="181"/>
      <c r="E25" s="195"/>
      <c r="F25" s="195"/>
      <c r="G25" s="169"/>
      <c r="H25" s="169"/>
      <c r="I25" s="169"/>
      <c r="J25" s="171"/>
      <c r="K25" s="196"/>
      <c r="L25" s="196"/>
      <c r="M25" s="193">
        <v>70</v>
      </c>
      <c r="N25" s="193">
        <v>2.83</v>
      </c>
      <c r="O25" s="193">
        <v>51.55</v>
      </c>
      <c r="P25" s="193">
        <v>4.34</v>
      </c>
      <c r="Q25" s="193">
        <v>11.28</v>
      </c>
      <c r="R25" s="173"/>
      <c r="S25" s="195"/>
      <c r="T25" s="198"/>
      <c r="U25" s="174"/>
      <c r="V25" s="173"/>
      <c r="W25" s="169"/>
      <c r="X25" s="169"/>
      <c r="Y25" s="169"/>
      <c r="Z25" s="174"/>
      <c r="AA25" s="188"/>
      <c r="AB25" s="250"/>
    </row>
    <row r="26" spans="1:28" ht="25.5">
      <c r="A26" s="167">
        <v>6</v>
      </c>
      <c r="B26" s="197" t="s">
        <v>100</v>
      </c>
      <c r="C26" s="181"/>
      <c r="D26" s="181"/>
      <c r="E26" s="195"/>
      <c r="F26" s="195"/>
      <c r="G26" s="169"/>
      <c r="H26" s="169"/>
      <c r="I26" s="169"/>
      <c r="J26" s="171"/>
      <c r="K26" s="196"/>
      <c r="L26" s="196"/>
      <c r="M26" s="193">
        <v>80</v>
      </c>
      <c r="N26" s="193">
        <v>2.46</v>
      </c>
      <c r="O26" s="193">
        <v>43.45</v>
      </c>
      <c r="P26" s="193">
        <v>19.66</v>
      </c>
      <c r="Q26" s="193">
        <v>14.43</v>
      </c>
      <c r="R26" s="173"/>
      <c r="S26" s="195"/>
      <c r="T26" s="198"/>
      <c r="U26" s="174"/>
      <c r="V26" s="173"/>
      <c r="W26" s="169"/>
      <c r="X26" s="169"/>
      <c r="Y26" s="169"/>
      <c r="Z26" s="174"/>
      <c r="AA26" s="188"/>
      <c r="AB26" s="250"/>
    </row>
    <row r="27" spans="1:28" ht="25.5">
      <c r="A27" s="167">
        <v>7</v>
      </c>
      <c r="B27" s="197" t="s">
        <v>101</v>
      </c>
      <c r="C27" s="181"/>
      <c r="D27" s="181"/>
      <c r="E27" s="195"/>
      <c r="F27" s="195"/>
      <c r="G27" s="169"/>
      <c r="H27" s="169"/>
      <c r="I27" s="169"/>
      <c r="J27" s="171"/>
      <c r="K27" s="196"/>
      <c r="L27" s="196"/>
      <c r="M27" s="193">
        <v>55.1</v>
      </c>
      <c r="N27" s="193">
        <v>3.99</v>
      </c>
      <c r="O27" s="193">
        <v>36.15</v>
      </c>
      <c r="P27" s="193">
        <v>12.89</v>
      </c>
      <c r="Q27" s="193">
        <v>2.07</v>
      </c>
      <c r="R27" s="173"/>
      <c r="S27" s="195"/>
      <c r="T27" s="198"/>
      <c r="U27" s="174"/>
      <c r="V27" s="173"/>
      <c r="W27" s="169"/>
      <c r="X27" s="169"/>
      <c r="Y27" s="171"/>
      <c r="Z27" s="174"/>
      <c r="AA27" s="188"/>
      <c r="AB27" s="250"/>
    </row>
    <row r="28" spans="1:28" ht="25.5">
      <c r="A28" s="167">
        <v>8</v>
      </c>
      <c r="B28" s="197" t="s">
        <v>102</v>
      </c>
      <c r="C28" s="181"/>
      <c r="D28" s="181"/>
      <c r="E28" s="195"/>
      <c r="F28" s="195"/>
      <c r="G28" s="169"/>
      <c r="H28" s="169"/>
      <c r="I28" s="169"/>
      <c r="J28" s="171"/>
      <c r="K28" s="196"/>
      <c r="L28" s="196"/>
      <c r="M28" s="193">
        <v>99</v>
      </c>
      <c r="N28" s="193">
        <v>0</v>
      </c>
      <c r="O28" s="193">
        <v>89.75</v>
      </c>
      <c r="P28" s="193">
        <v>3.75</v>
      </c>
      <c r="Q28" s="193">
        <v>5.5</v>
      </c>
      <c r="R28" s="173"/>
      <c r="S28" s="195"/>
      <c r="T28" s="182"/>
      <c r="U28" s="174"/>
      <c r="V28" s="173"/>
      <c r="W28" s="185"/>
      <c r="X28" s="185"/>
      <c r="Y28" s="185"/>
      <c r="Z28" s="174"/>
      <c r="AA28" s="199"/>
      <c r="AB28" s="251"/>
    </row>
    <row r="29" spans="1:28" ht="25.5">
      <c r="A29" s="167">
        <v>9</v>
      </c>
      <c r="B29" s="197" t="s">
        <v>103</v>
      </c>
      <c r="C29" s="181"/>
      <c r="D29" s="181"/>
      <c r="E29" s="195"/>
      <c r="F29" s="195"/>
      <c r="G29" s="169"/>
      <c r="H29" s="169"/>
      <c r="I29" s="169"/>
      <c r="J29" s="171"/>
      <c r="K29" s="196"/>
      <c r="L29" s="196"/>
      <c r="M29" s="193">
        <v>130</v>
      </c>
      <c r="N29" s="193">
        <v>2.36</v>
      </c>
      <c r="O29" s="193">
        <v>112.14</v>
      </c>
      <c r="P29" s="193">
        <v>8.41</v>
      </c>
      <c r="Q29" s="193">
        <v>7.09</v>
      </c>
      <c r="R29" s="173"/>
      <c r="S29" s="195"/>
      <c r="T29" s="182"/>
      <c r="U29" s="174"/>
      <c r="V29" s="173"/>
      <c r="W29" s="185"/>
      <c r="X29" s="185"/>
      <c r="Y29" s="185"/>
      <c r="Z29" s="174"/>
      <c r="AA29" s="199"/>
      <c r="AB29" s="251"/>
    </row>
    <row r="30" spans="1:28" ht="38.25">
      <c r="A30" s="167">
        <v>10</v>
      </c>
      <c r="B30" s="197" t="s">
        <v>104</v>
      </c>
      <c r="C30" s="169"/>
      <c r="D30" s="169"/>
      <c r="E30" s="169"/>
      <c r="F30" s="160"/>
      <c r="G30" s="169"/>
      <c r="H30" s="169"/>
      <c r="I30" s="171"/>
      <c r="J30" s="171"/>
      <c r="K30" s="160"/>
      <c r="L30" s="172"/>
      <c r="M30" s="193">
        <v>80</v>
      </c>
      <c r="N30" s="193">
        <v>0</v>
      </c>
      <c r="O30" s="172">
        <v>45.36</v>
      </c>
      <c r="P30" s="172">
        <v>30.2</v>
      </c>
      <c r="Q30" s="193">
        <v>4.44</v>
      </c>
      <c r="R30" s="173"/>
      <c r="S30" s="195"/>
      <c r="T30" s="182"/>
      <c r="U30" s="174"/>
      <c r="V30" s="173"/>
      <c r="W30" s="185"/>
      <c r="X30" s="185"/>
      <c r="Y30" s="185"/>
      <c r="Z30" s="174"/>
      <c r="AA30" s="200"/>
      <c r="AB30" s="252"/>
    </row>
    <row r="31" spans="1:28" ht="25.5">
      <c r="A31" s="167">
        <v>11</v>
      </c>
      <c r="B31" s="197" t="s">
        <v>105</v>
      </c>
      <c r="C31" s="169"/>
      <c r="D31" s="169"/>
      <c r="E31" s="169"/>
      <c r="F31" s="169"/>
      <c r="G31" s="169"/>
      <c r="H31" s="169"/>
      <c r="I31" s="171"/>
      <c r="J31" s="171"/>
      <c r="K31" s="169"/>
      <c r="L31" s="169"/>
      <c r="M31" s="193">
        <v>38.79</v>
      </c>
      <c r="N31" s="193">
        <v>0</v>
      </c>
      <c r="O31" s="193">
        <v>24.37</v>
      </c>
      <c r="P31" s="193">
        <v>12.27</v>
      </c>
      <c r="Q31" s="193">
        <v>2.15</v>
      </c>
      <c r="R31" s="173">
        <v>2013</v>
      </c>
      <c r="S31" s="195">
        <v>20</v>
      </c>
      <c r="T31" s="182" t="s">
        <v>61</v>
      </c>
      <c r="U31" s="174">
        <v>1.26</v>
      </c>
      <c r="V31" s="173">
        <v>2013</v>
      </c>
      <c r="W31" s="185">
        <v>15</v>
      </c>
      <c r="X31" s="185" t="s">
        <v>58</v>
      </c>
      <c r="Y31" s="185" t="s">
        <v>170</v>
      </c>
      <c r="Z31" s="174">
        <v>1</v>
      </c>
      <c r="AA31" s="200"/>
      <c r="AB31" s="252"/>
    </row>
    <row r="32" spans="1:28" ht="38.25">
      <c r="A32" s="167">
        <v>12</v>
      </c>
      <c r="B32" s="197" t="s">
        <v>106</v>
      </c>
      <c r="C32" s="181"/>
      <c r="D32" s="181"/>
      <c r="E32" s="195"/>
      <c r="F32" s="195"/>
      <c r="G32" s="195"/>
      <c r="H32" s="195"/>
      <c r="I32" s="171"/>
      <c r="J32" s="198"/>
      <c r="K32" s="201"/>
      <c r="L32" s="196"/>
      <c r="M32" s="193">
        <v>40</v>
      </c>
      <c r="N32" s="193">
        <v>0</v>
      </c>
      <c r="O32" s="193">
        <v>29.4</v>
      </c>
      <c r="P32" s="193">
        <v>10.55</v>
      </c>
      <c r="Q32" s="193">
        <v>0.05</v>
      </c>
      <c r="R32" s="173">
        <v>2013</v>
      </c>
      <c r="S32" s="195">
        <v>20</v>
      </c>
      <c r="T32" s="182" t="s">
        <v>61</v>
      </c>
      <c r="U32" s="174">
        <v>2</v>
      </c>
      <c r="V32" s="173">
        <v>2013</v>
      </c>
      <c r="W32" s="185">
        <v>15</v>
      </c>
      <c r="X32" s="185" t="s">
        <v>58</v>
      </c>
      <c r="Y32" s="182" t="s">
        <v>169</v>
      </c>
      <c r="Z32" s="174">
        <v>8</v>
      </c>
      <c r="AA32" s="199"/>
      <c r="AB32" s="251">
        <v>15000</v>
      </c>
    </row>
    <row r="33" spans="1:28" ht="12.75">
      <c r="A33" s="167"/>
      <c r="B33" s="176" t="s">
        <v>59</v>
      </c>
      <c r="C33" s="181"/>
      <c r="D33" s="181"/>
      <c r="E33" s="195"/>
      <c r="F33" s="195"/>
      <c r="G33" s="195"/>
      <c r="H33" s="195"/>
      <c r="I33" s="171"/>
      <c r="J33" s="198"/>
      <c r="K33" s="201"/>
      <c r="L33" s="196"/>
      <c r="M33" s="189">
        <v>592.89</v>
      </c>
      <c r="N33" s="189">
        <v>11.64</v>
      </c>
      <c r="O33" s="189">
        <v>432.17</v>
      </c>
      <c r="P33" s="189">
        <v>102.07</v>
      </c>
      <c r="Q33" s="189">
        <v>47.01</v>
      </c>
      <c r="R33" s="173"/>
      <c r="S33" s="195"/>
      <c r="T33" s="195"/>
      <c r="U33" s="189">
        <v>3.26</v>
      </c>
      <c r="V33" s="173"/>
      <c r="W33" s="169"/>
      <c r="X33" s="169"/>
      <c r="Y33" s="198"/>
      <c r="Z33" s="189">
        <v>9</v>
      </c>
      <c r="AA33" s="188"/>
      <c r="AB33" s="253">
        <f>SUM(AB25:AB32)</f>
        <v>15000</v>
      </c>
    </row>
    <row r="34" spans="1:28" ht="12.75">
      <c r="A34" s="162"/>
      <c r="B34" s="163" t="s">
        <v>94</v>
      </c>
      <c r="C34" s="164"/>
      <c r="D34" s="164"/>
      <c r="E34" s="164"/>
      <c r="F34" s="165"/>
      <c r="G34" s="164"/>
      <c r="H34" s="164"/>
      <c r="I34" s="164"/>
      <c r="J34" s="164"/>
      <c r="K34" s="165"/>
      <c r="L34" s="164"/>
      <c r="M34" s="165"/>
      <c r="N34" s="165"/>
      <c r="O34" s="165"/>
      <c r="P34" s="165"/>
      <c r="Q34" s="165"/>
      <c r="R34" s="164"/>
      <c r="S34" s="164"/>
      <c r="T34" s="164"/>
      <c r="U34" s="165"/>
      <c r="V34" s="164"/>
      <c r="W34" s="164"/>
      <c r="X34" s="164"/>
      <c r="Y34" s="164"/>
      <c r="Z34" s="165"/>
      <c r="AA34" s="166"/>
      <c r="AB34" s="255"/>
    </row>
    <row r="35" spans="1:28" ht="38.25">
      <c r="A35" s="167">
        <v>13</v>
      </c>
      <c r="B35" s="197" t="s">
        <v>107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69"/>
      <c r="M35" s="193">
        <v>2.78</v>
      </c>
      <c r="N35" s="193">
        <v>0</v>
      </c>
      <c r="O35" s="193">
        <v>0</v>
      </c>
      <c r="P35" s="193">
        <v>0</v>
      </c>
      <c r="Q35" s="193">
        <v>2.78</v>
      </c>
      <c r="R35" s="173">
        <v>2013</v>
      </c>
      <c r="S35" s="169">
        <v>20</v>
      </c>
      <c r="T35" s="186" t="s">
        <v>61</v>
      </c>
      <c r="U35" s="174">
        <v>4.46</v>
      </c>
      <c r="V35" s="173">
        <v>2013</v>
      </c>
      <c r="W35" s="185">
        <v>15</v>
      </c>
      <c r="X35" s="185" t="s">
        <v>58</v>
      </c>
      <c r="Y35" s="186" t="s">
        <v>171</v>
      </c>
      <c r="Z35" s="174">
        <v>4.24</v>
      </c>
      <c r="AA35" s="200"/>
      <c r="AB35" s="252">
        <v>14500</v>
      </c>
    </row>
    <row r="36" spans="1:28" ht="38.25">
      <c r="A36" s="167">
        <v>14</v>
      </c>
      <c r="B36" s="197" t="s">
        <v>108</v>
      </c>
      <c r="C36" s="169"/>
      <c r="D36" s="169"/>
      <c r="E36" s="169"/>
      <c r="F36" s="169"/>
      <c r="G36" s="169"/>
      <c r="H36" s="169"/>
      <c r="I36" s="171"/>
      <c r="J36" s="171"/>
      <c r="K36" s="202"/>
      <c r="L36" s="169"/>
      <c r="M36" s="193">
        <v>0</v>
      </c>
      <c r="N36" s="193">
        <v>0</v>
      </c>
      <c r="O36" s="183">
        <v>0</v>
      </c>
      <c r="P36" s="183">
        <v>0</v>
      </c>
      <c r="Q36" s="193">
        <v>0</v>
      </c>
      <c r="R36" s="173"/>
      <c r="S36" s="169"/>
      <c r="T36" s="186"/>
      <c r="U36" s="174"/>
      <c r="V36" s="173"/>
      <c r="W36" s="185"/>
      <c r="X36" s="185"/>
      <c r="Y36" s="185"/>
      <c r="Z36" s="174"/>
      <c r="AA36" s="200"/>
      <c r="AB36" s="252"/>
    </row>
    <row r="37" spans="1:28" ht="38.25">
      <c r="A37" s="167">
        <v>15</v>
      </c>
      <c r="B37" s="197" t="s">
        <v>109</v>
      </c>
      <c r="C37" s="169"/>
      <c r="D37" s="169"/>
      <c r="E37" s="169"/>
      <c r="F37" s="169"/>
      <c r="G37" s="169"/>
      <c r="H37" s="169"/>
      <c r="I37" s="171"/>
      <c r="J37" s="171"/>
      <c r="K37" s="202"/>
      <c r="L37" s="169"/>
      <c r="M37" s="193">
        <v>0</v>
      </c>
      <c r="N37" s="193">
        <v>0</v>
      </c>
      <c r="O37" s="183">
        <v>0</v>
      </c>
      <c r="P37" s="183">
        <v>0</v>
      </c>
      <c r="Q37" s="193">
        <v>0</v>
      </c>
      <c r="R37" s="173"/>
      <c r="S37" s="169"/>
      <c r="T37" s="186"/>
      <c r="U37" s="174"/>
      <c r="V37" s="173"/>
      <c r="W37" s="185"/>
      <c r="X37" s="185"/>
      <c r="Y37" s="186"/>
      <c r="Z37" s="174"/>
      <c r="AA37" s="200"/>
      <c r="AB37" s="252"/>
    </row>
    <row r="38" spans="1:28" ht="25.5">
      <c r="A38" s="167">
        <v>16</v>
      </c>
      <c r="B38" s="197" t="s">
        <v>110</v>
      </c>
      <c r="C38" s="169"/>
      <c r="D38" s="169"/>
      <c r="E38" s="169"/>
      <c r="F38" s="169"/>
      <c r="G38" s="169"/>
      <c r="H38" s="169"/>
      <c r="I38" s="171"/>
      <c r="J38" s="171"/>
      <c r="K38" s="202"/>
      <c r="L38" s="169"/>
      <c r="M38" s="193">
        <v>0</v>
      </c>
      <c r="N38" s="193">
        <v>0</v>
      </c>
      <c r="O38" s="183">
        <v>0</v>
      </c>
      <c r="P38" s="183">
        <v>0</v>
      </c>
      <c r="Q38" s="193">
        <v>0</v>
      </c>
      <c r="R38" s="173"/>
      <c r="S38" s="169"/>
      <c r="T38" s="186"/>
      <c r="U38" s="174"/>
      <c r="V38" s="173"/>
      <c r="W38" s="185"/>
      <c r="X38" s="185"/>
      <c r="Y38" s="186"/>
      <c r="Z38" s="174"/>
      <c r="AA38" s="200"/>
      <c r="AB38" s="252"/>
    </row>
    <row r="39" spans="1:28" ht="12.75">
      <c r="A39" s="167"/>
      <c r="B39" s="176" t="s">
        <v>96</v>
      </c>
      <c r="C39" s="158"/>
      <c r="D39" s="158"/>
      <c r="E39" s="158"/>
      <c r="F39" s="160"/>
      <c r="G39" s="158"/>
      <c r="H39" s="158"/>
      <c r="I39" s="158"/>
      <c r="J39" s="158"/>
      <c r="K39" s="160"/>
      <c r="L39" s="158"/>
      <c r="M39" s="189">
        <v>2.78</v>
      </c>
      <c r="N39" s="189">
        <v>0</v>
      </c>
      <c r="O39" s="189">
        <v>0</v>
      </c>
      <c r="P39" s="189">
        <v>0</v>
      </c>
      <c r="Q39" s="189">
        <v>2.78</v>
      </c>
      <c r="R39" s="173"/>
      <c r="S39" s="158"/>
      <c r="T39" s="158"/>
      <c r="U39" s="189">
        <v>4.46</v>
      </c>
      <c r="V39" s="173"/>
      <c r="W39" s="169"/>
      <c r="X39" s="158"/>
      <c r="Y39" s="158"/>
      <c r="Z39" s="189">
        <v>4.24</v>
      </c>
      <c r="AA39" s="161"/>
      <c r="AB39" s="248">
        <f>SUM(AB35:AB38)</f>
        <v>14500</v>
      </c>
    </row>
    <row r="40" spans="1:28" ht="12.75">
      <c r="A40" s="162"/>
      <c r="B40" s="163" t="s">
        <v>62</v>
      </c>
      <c r="C40" s="164"/>
      <c r="D40" s="164"/>
      <c r="E40" s="164"/>
      <c r="F40" s="165"/>
      <c r="G40" s="164"/>
      <c r="H40" s="164"/>
      <c r="I40" s="164"/>
      <c r="J40" s="164"/>
      <c r="K40" s="165"/>
      <c r="L40" s="164"/>
      <c r="M40" s="165">
        <v>0</v>
      </c>
      <c r="N40" s="165"/>
      <c r="O40" s="165"/>
      <c r="P40" s="165"/>
      <c r="Q40" s="165"/>
      <c r="R40" s="164"/>
      <c r="S40" s="164"/>
      <c r="T40" s="164"/>
      <c r="U40" s="165"/>
      <c r="V40" s="164"/>
      <c r="W40" s="164"/>
      <c r="X40" s="164"/>
      <c r="Y40" s="164"/>
      <c r="Z40" s="165"/>
      <c r="AA40" s="166"/>
      <c r="AB40" s="255"/>
    </row>
    <row r="41" spans="1:28" ht="38.25">
      <c r="A41" s="167">
        <v>17</v>
      </c>
      <c r="B41" s="168" t="s">
        <v>111</v>
      </c>
      <c r="C41" s="181"/>
      <c r="D41" s="181"/>
      <c r="E41" s="195"/>
      <c r="F41" s="195"/>
      <c r="G41" s="195"/>
      <c r="H41" s="195"/>
      <c r="I41" s="169"/>
      <c r="J41" s="195"/>
      <c r="K41" s="196"/>
      <c r="L41" s="196"/>
      <c r="M41" s="193">
        <v>28.349999999999998</v>
      </c>
      <c r="N41" s="193">
        <v>0</v>
      </c>
      <c r="O41" s="172">
        <v>8.59</v>
      </c>
      <c r="P41" s="172">
        <v>18.58</v>
      </c>
      <c r="Q41" s="193">
        <v>1.18</v>
      </c>
      <c r="R41" s="173">
        <v>2013</v>
      </c>
      <c r="S41" s="185">
        <v>20</v>
      </c>
      <c r="T41" s="186" t="s">
        <v>61</v>
      </c>
      <c r="U41" s="174">
        <v>0.8</v>
      </c>
      <c r="V41" s="173">
        <v>2013</v>
      </c>
      <c r="W41" s="185">
        <v>15</v>
      </c>
      <c r="X41" s="185" t="s">
        <v>58</v>
      </c>
      <c r="Y41" s="186" t="s">
        <v>168</v>
      </c>
      <c r="Z41" s="174">
        <v>4.32</v>
      </c>
      <c r="AA41" s="203"/>
      <c r="AB41" s="252">
        <v>13200</v>
      </c>
    </row>
    <row r="42" spans="1:28" ht="38.25">
      <c r="A42" s="167">
        <v>18</v>
      </c>
      <c r="B42" s="168" t="s">
        <v>112</v>
      </c>
      <c r="C42" s="181"/>
      <c r="D42" s="181"/>
      <c r="E42" s="195"/>
      <c r="F42" s="195"/>
      <c r="G42" s="195"/>
      <c r="H42" s="195"/>
      <c r="I42" s="169"/>
      <c r="J42" s="195"/>
      <c r="K42" s="196"/>
      <c r="L42" s="196"/>
      <c r="M42" s="193">
        <v>26.060000000000002</v>
      </c>
      <c r="N42" s="193">
        <v>0.27</v>
      </c>
      <c r="O42" s="172">
        <v>25.35</v>
      </c>
      <c r="P42" s="172">
        <v>0.03</v>
      </c>
      <c r="Q42" s="193">
        <v>0.41</v>
      </c>
      <c r="R42" s="173"/>
      <c r="S42" s="185"/>
      <c r="T42" s="185"/>
      <c r="U42" s="174">
        <v>0</v>
      </c>
      <c r="V42" s="173">
        <v>2013</v>
      </c>
      <c r="W42" s="185">
        <v>15</v>
      </c>
      <c r="X42" s="185" t="s">
        <v>58</v>
      </c>
      <c r="Y42" s="186" t="s">
        <v>168</v>
      </c>
      <c r="Z42" s="174">
        <v>2.83</v>
      </c>
      <c r="AA42" s="203"/>
      <c r="AB42" s="252">
        <v>4500</v>
      </c>
    </row>
    <row r="43" spans="1:28" ht="38.25">
      <c r="A43" s="167">
        <v>19</v>
      </c>
      <c r="B43" s="168" t="s">
        <v>113</v>
      </c>
      <c r="C43" s="181"/>
      <c r="D43" s="181"/>
      <c r="E43" s="195"/>
      <c r="F43" s="195"/>
      <c r="G43" s="195"/>
      <c r="H43" s="195"/>
      <c r="I43" s="169"/>
      <c r="J43" s="195"/>
      <c r="K43" s="196"/>
      <c r="L43" s="196"/>
      <c r="M43" s="193">
        <v>0</v>
      </c>
      <c r="N43" s="193">
        <v>0</v>
      </c>
      <c r="O43" s="172">
        <v>0</v>
      </c>
      <c r="P43" s="172">
        <v>0</v>
      </c>
      <c r="Q43" s="193">
        <v>0</v>
      </c>
      <c r="R43" s="173"/>
      <c r="S43" s="185"/>
      <c r="T43" s="186"/>
      <c r="U43" s="174"/>
      <c r="V43" s="173"/>
      <c r="W43" s="185"/>
      <c r="X43" s="185"/>
      <c r="Y43" s="186"/>
      <c r="Z43" s="174"/>
      <c r="AA43" s="203"/>
      <c r="AB43" s="252">
        <v>0</v>
      </c>
    </row>
    <row r="44" spans="1:28" ht="38.25">
      <c r="A44" s="167">
        <v>20</v>
      </c>
      <c r="B44" s="168" t="s">
        <v>114</v>
      </c>
      <c r="C44" s="181"/>
      <c r="D44" s="181"/>
      <c r="E44" s="195"/>
      <c r="F44" s="195"/>
      <c r="G44" s="195"/>
      <c r="H44" s="195"/>
      <c r="I44" s="169"/>
      <c r="J44" s="195"/>
      <c r="K44" s="196"/>
      <c r="L44" s="196"/>
      <c r="M44" s="193">
        <v>70.89999999999999</v>
      </c>
      <c r="N44" s="193">
        <v>0</v>
      </c>
      <c r="O44" s="172">
        <v>28.84</v>
      </c>
      <c r="P44" s="172">
        <v>34.18</v>
      </c>
      <c r="Q44" s="193">
        <v>7.88</v>
      </c>
      <c r="R44" s="173">
        <v>2013</v>
      </c>
      <c r="S44" s="185">
        <v>20</v>
      </c>
      <c r="T44" s="186" t="s">
        <v>61</v>
      </c>
      <c r="U44" s="174">
        <v>5.67</v>
      </c>
      <c r="V44" s="173">
        <v>2013</v>
      </c>
      <c r="W44" s="185">
        <v>15</v>
      </c>
      <c r="X44" s="169" t="s">
        <v>58</v>
      </c>
      <c r="Y44" s="198" t="s">
        <v>168</v>
      </c>
      <c r="Z44" s="174">
        <v>56.49</v>
      </c>
      <c r="AA44" s="188"/>
      <c r="AB44" s="250">
        <v>75000</v>
      </c>
    </row>
    <row r="45" spans="1:28" ht="38.25">
      <c r="A45" s="167">
        <v>21</v>
      </c>
      <c r="B45" s="168" t="s">
        <v>115</v>
      </c>
      <c r="C45" s="181"/>
      <c r="D45" s="181"/>
      <c r="E45" s="195"/>
      <c r="F45" s="195"/>
      <c r="G45" s="195"/>
      <c r="H45" s="195"/>
      <c r="I45" s="169"/>
      <c r="J45" s="195"/>
      <c r="K45" s="196"/>
      <c r="L45" s="196"/>
      <c r="M45" s="193">
        <v>112.97</v>
      </c>
      <c r="N45" s="193">
        <v>0</v>
      </c>
      <c r="O45" s="172">
        <v>79.9</v>
      </c>
      <c r="P45" s="172">
        <v>28.63</v>
      </c>
      <c r="Q45" s="193">
        <v>4.44</v>
      </c>
      <c r="R45" s="173">
        <v>2013</v>
      </c>
      <c r="S45" s="185">
        <v>20</v>
      </c>
      <c r="T45" s="186" t="s">
        <v>61</v>
      </c>
      <c r="U45" s="174">
        <v>2.8</v>
      </c>
      <c r="V45" s="173">
        <v>2013</v>
      </c>
      <c r="W45" s="185">
        <v>15</v>
      </c>
      <c r="X45" s="169" t="s">
        <v>58</v>
      </c>
      <c r="Y45" s="198" t="s">
        <v>168</v>
      </c>
      <c r="Z45" s="174">
        <v>48.96</v>
      </c>
      <c r="AA45" s="188"/>
      <c r="AB45" s="250">
        <v>55000</v>
      </c>
    </row>
    <row r="46" spans="1:28" ht="25.5">
      <c r="A46" s="167">
        <v>22</v>
      </c>
      <c r="B46" s="168" t="s">
        <v>116</v>
      </c>
      <c r="C46" s="181"/>
      <c r="D46" s="181"/>
      <c r="E46" s="195"/>
      <c r="F46" s="195"/>
      <c r="G46" s="195"/>
      <c r="H46" s="195"/>
      <c r="I46" s="169"/>
      <c r="J46" s="195"/>
      <c r="K46" s="196"/>
      <c r="L46" s="196"/>
      <c r="M46" s="193">
        <v>100</v>
      </c>
      <c r="N46" s="193">
        <v>0</v>
      </c>
      <c r="O46" s="172">
        <v>67.21</v>
      </c>
      <c r="P46" s="172">
        <v>27.25</v>
      </c>
      <c r="Q46" s="193">
        <v>5.54</v>
      </c>
      <c r="R46" s="173"/>
      <c r="S46" s="185"/>
      <c r="T46" s="198"/>
      <c r="U46" s="174"/>
      <c r="V46" s="173"/>
      <c r="W46" s="185"/>
      <c r="X46" s="169"/>
      <c r="Y46" s="198"/>
      <c r="Z46" s="174"/>
      <c r="AA46" s="188"/>
      <c r="AB46" s="250">
        <v>0</v>
      </c>
    </row>
    <row r="47" spans="1:28" ht="38.25">
      <c r="A47" s="167">
        <v>23</v>
      </c>
      <c r="B47" s="168" t="s">
        <v>117</v>
      </c>
      <c r="C47" s="204"/>
      <c r="D47" s="204"/>
      <c r="E47" s="205"/>
      <c r="F47" s="205"/>
      <c r="G47" s="205"/>
      <c r="H47" s="205"/>
      <c r="I47" s="158"/>
      <c r="J47" s="205"/>
      <c r="K47" s="206"/>
      <c r="L47" s="206"/>
      <c r="M47" s="193">
        <v>85.96000000000001</v>
      </c>
      <c r="N47" s="193">
        <v>0</v>
      </c>
      <c r="O47" s="172">
        <v>64.04</v>
      </c>
      <c r="P47" s="172">
        <v>5.28</v>
      </c>
      <c r="Q47" s="193">
        <v>16.64</v>
      </c>
      <c r="R47" s="173">
        <v>2013</v>
      </c>
      <c r="S47" s="185">
        <v>20</v>
      </c>
      <c r="T47" s="198" t="s">
        <v>61</v>
      </c>
      <c r="U47" s="174">
        <v>1.2</v>
      </c>
      <c r="V47" s="173">
        <v>2013</v>
      </c>
      <c r="W47" s="185">
        <v>15</v>
      </c>
      <c r="X47" s="169" t="s">
        <v>58</v>
      </c>
      <c r="Y47" s="198" t="s">
        <v>168</v>
      </c>
      <c r="Z47" s="174">
        <v>25.5</v>
      </c>
      <c r="AA47" s="207"/>
      <c r="AB47" s="250">
        <v>25000</v>
      </c>
    </row>
    <row r="48" spans="1:28" ht="51">
      <c r="A48" s="167">
        <v>24</v>
      </c>
      <c r="B48" s="168" t="s">
        <v>118</v>
      </c>
      <c r="C48" s="169"/>
      <c r="D48" s="169"/>
      <c r="E48" s="169"/>
      <c r="F48" s="169"/>
      <c r="G48" s="169"/>
      <c r="H48" s="169"/>
      <c r="I48" s="169"/>
      <c r="J48" s="171"/>
      <c r="K48" s="192"/>
      <c r="L48" s="169"/>
      <c r="M48" s="193">
        <v>73.88</v>
      </c>
      <c r="N48" s="193">
        <v>0</v>
      </c>
      <c r="O48" s="172">
        <v>49.69</v>
      </c>
      <c r="P48" s="172">
        <v>16.36</v>
      </c>
      <c r="Q48" s="193">
        <v>7.83</v>
      </c>
      <c r="R48" s="173">
        <v>2013</v>
      </c>
      <c r="S48" s="195">
        <v>20</v>
      </c>
      <c r="T48" s="198" t="s">
        <v>61</v>
      </c>
      <c r="U48" s="174">
        <v>1.6</v>
      </c>
      <c r="V48" s="173">
        <v>2013</v>
      </c>
      <c r="W48" s="185">
        <v>15</v>
      </c>
      <c r="X48" s="169" t="s">
        <v>58</v>
      </c>
      <c r="Y48" s="198" t="s">
        <v>168</v>
      </c>
      <c r="Z48" s="174">
        <v>35</v>
      </c>
      <c r="AA48" s="175"/>
      <c r="AB48" s="249">
        <v>156000</v>
      </c>
    </row>
    <row r="49" spans="1:28" ht="38.25">
      <c r="A49" s="167">
        <v>25</v>
      </c>
      <c r="B49" s="168" t="s">
        <v>119</v>
      </c>
      <c r="C49" s="169"/>
      <c r="D49" s="169"/>
      <c r="E49" s="169"/>
      <c r="F49" s="169"/>
      <c r="G49" s="169"/>
      <c r="H49" s="169"/>
      <c r="I49" s="169"/>
      <c r="J49" s="171"/>
      <c r="K49" s="192"/>
      <c r="L49" s="169"/>
      <c r="M49" s="193">
        <v>9.16</v>
      </c>
      <c r="N49" s="193">
        <v>0.11</v>
      </c>
      <c r="O49" s="172">
        <v>6.26</v>
      </c>
      <c r="P49" s="172">
        <v>2.29</v>
      </c>
      <c r="Q49" s="193">
        <v>0.5</v>
      </c>
      <c r="R49" s="173">
        <v>2013</v>
      </c>
      <c r="S49" s="195">
        <v>20</v>
      </c>
      <c r="T49" s="198" t="s">
        <v>61</v>
      </c>
      <c r="U49" s="174">
        <v>1.26</v>
      </c>
      <c r="V49" s="173">
        <v>2013</v>
      </c>
      <c r="W49" s="185">
        <v>15</v>
      </c>
      <c r="X49" s="185" t="s">
        <v>58</v>
      </c>
      <c r="Y49" s="186" t="s">
        <v>168</v>
      </c>
      <c r="Z49" s="174">
        <v>2.1</v>
      </c>
      <c r="AA49" s="175"/>
      <c r="AB49" s="249"/>
    </row>
    <row r="50" spans="1:28" ht="51">
      <c r="A50" s="167">
        <v>26</v>
      </c>
      <c r="B50" s="168" t="s">
        <v>120</v>
      </c>
      <c r="C50" s="169"/>
      <c r="D50" s="169"/>
      <c r="E50" s="169"/>
      <c r="F50" s="169"/>
      <c r="G50" s="169"/>
      <c r="H50" s="169"/>
      <c r="I50" s="169"/>
      <c r="J50" s="171"/>
      <c r="K50" s="192"/>
      <c r="L50" s="169"/>
      <c r="M50" s="172">
        <v>87.35</v>
      </c>
      <c r="N50" s="172">
        <v>0</v>
      </c>
      <c r="O50" s="172">
        <v>76.39</v>
      </c>
      <c r="P50" s="172">
        <v>6.36</v>
      </c>
      <c r="Q50" s="193">
        <v>4.6</v>
      </c>
      <c r="R50" s="173">
        <v>2013</v>
      </c>
      <c r="S50" s="195">
        <v>20</v>
      </c>
      <c r="T50" s="198" t="s">
        <v>61</v>
      </c>
      <c r="U50" s="174">
        <v>1.6</v>
      </c>
      <c r="V50" s="173">
        <v>2013</v>
      </c>
      <c r="W50" s="185">
        <v>15</v>
      </c>
      <c r="X50" s="169" t="s">
        <v>58</v>
      </c>
      <c r="Y50" s="198" t="s">
        <v>168</v>
      </c>
      <c r="Z50" s="174">
        <v>57.5</v>
      </c>
      <c r="AA50" s="175"/>
      <c r="AB50" s="249"/>
    </row>
    <row r="51" spans="1:28" ht="51">
      <c r="A51" s="167">
        <v>27</v>
      </c>
      <c r="B51" s="168" t="s">
        <v>121</v>
      </c>
      <c r="C51" s="158"/>
      <c r="D51" s="158"/>
      <c r="E51" s="158"/>
      <c r="F51" s="158"/>
      <c r="G51" s="169"/>
      <c r="H51" s="169"/>
      <c r="I51" s="169"/>
      <c r="J51" s="171"/>
      <c r="K51" s="159"/>
      <c r="L51" s="158"/>
      <c r="M51" s="193">
        <v>112.63</v>
      </c>
      <c r="N51" s="193">
        <v>0.24</v>
      </c>
      <c r="O51" s="172">
        <v>92.79</v>
      </c>
      <c r="P51" s="172">
        <v>13.36</v>
      </c>
      <c r="Q51" s="193">
        <v>6.24</v>
      </c>
      <c r="R51" s="173"/>
      <c r="S51" s="195"/>
      <c r="T51" s="198"/>
      <c r="U51" s="174"/>
      <c r="V51" s="173"/>
      <c r="W51" s="185"/>
      <c r="X51" s="169"/>
      <c r="Y51" s="171"/>
      <c r="Z51" s="174"/>
      <c r="AA51" s="161"/>
      <c r="AB51" s="249">
        <v>0</v>
      </c>
    </row>
    <row r="52" spans="1:28" ht="25.5">
      <c r="A52" s="167">
        <v>28</v>
      </c>
      <c r="B52" s="168" t="s">
        <v>122</v>
      </c>
      <c r="C52" s="158"/>
      <c r="D52" s="158"/>
      <c r="E52" s="158"/>
      <c r="F52" s="158"/>
      <c r="G52" s="158"/>
      <c r="H52" s="158"/>
      <c r="I52" s="208"/>
      <c r="J52" s="208"/>
      <c r="K52" s="158"/>
      <c r="L52" s="158"/>
      <c r="M52" s="193">
        <v>70</v>
      </c>
      <c r="N52" s="193">
        <v>0</v>
      </c>
      <c r="O52" s="172">
        <v>31.01</v>
      </c>
      <c r="P52" s="172">
        <v>30.88</v>
      </c>
      <c r="Q52" s="193">
        <v>8.11</v>
      </c>
      <c r="R52" s="173"/>
      <c r="S52" s="195"/>
      <c r="T52" s="198"/>
      <c r="U52" s="174"/>
      <c r="V52" s="173"/>
      <c r="W52" s="185"/>
      <c r="X52" s="169"/>
      <c r="Y52" s="171"/>
      <c r="Z52" s="174"/>
      <c r="AA52" s="161"/>
      <c r="AB52" s="249"/>
    </row>
    <row r="53" spans="1:28" ht="25.5">
      <c r="A53" s="167">
        <v>29</v>
      </c>
      <c r="B53" s="168" t="s">
        <v>123</v>
      </c>
      <c r="C53" s="169"/>
      <c r="D53" s="169"/>
      <c r="E53" s="169"/>
      <c r="F53" s="169"/>
      <c r="G53" s="169"/>
      <c r="H53" s="169"/>
      <c r="I53" s="171"/>
      <c r="J53" s="171"/>
      <c r="K53" s="209"/>
      <c r="L53" s="169"/>
      <c r="M53" s="193">
        <v>57</v>
      </c>
      <c r="N53" s="193">
        <v>0</v>
      </c>
      <c r="O53" s="172">
        <v>21.31</v>
      </c>
      <c r="P53" s="172">
        <v>28.83</v>
      </c>
      <c r="Q53" s="193">
        <v>6.86</v>
      </c>
      <c r="R53" s="173"/>
      <c r="S53" s="195"/>
      <c r="T53" s="198"/>
      <c r="U53" s="174"/>
      <c r="V53" s="173"/>
      <c r="W53" s="185"/>
      <c r="X53" s="169"/>
      <c r="Y53" s="171"/>
      <c r="Z53" s="174"/>
      <c r="AA53" s="175"/>
      <c r="AB53" s="249"/>
    </row>
    <row r="54" spans="1:28" ht="25.5">
      <c r="A54" s="167">
        <v>30</v>
      </c>
      <c r="B54" s="168" t="s">
        <v>124</v>
      </c>
      <c r="C54" s="169"/>
      <c r="D54" s="169"/>
      <c r="E54" s="169"/>
      <c r="F54" s="169"/>
      <c r="G54" s="169"/>
      <c r="H54" s="169"/>
      <c r="I54" s="171"/>
      <c r="J54" s="171"/>
      <c r="K54" s="209"/>
      <c r="L54" s="169"/>
      <c r="M54" s="193">
        <v>60</v>
      </c>
      <c r="N54" s="193">
        <v>0</v>
      </c>
      <c r="O54" s="172">
        <v>33.79</v>
      </c>
      <c r="P54" s="172">
        <v>23.12</v>
      </c>
      <c r="Q54" s="193">
        <v>3.09</v>
      </c>
      <c r="R54" s="173"/>
      <c r="S54" s="195"/>
      <c r="T54" s="198"/>
      <c r="U54" s="174"/>
      <c r="V54" s="173"/>
      <c r="W54" s="185"/>
      <c r="X54" s="169"/>
      <c r="Y54" s="171"/>
      <c r="Z54" s="174"/>
      <c r="AA54" s="175"/>
      <c r="AB54" s="249">
        <v>0</v>
      </c>
    </row>
    <row r="55" spans="1:28" ht="38.25">
      <c r="A55" s="167">
        <v>31</v>
      </c>
      <c r="B55" s="168" t="s">
        <v>125</v>
      </c>
      <c r="C55" s="158"/>
      <c r="D55" s="158"/>
      <c r="E55" s="158"/>
      <c r="F55" s="158"/>
      <c r="G55" s="158"/>
      <c r="H55" s="158"/>
      <c r="I55" s="208"/>
      <c r="J55" s="208"/>
      <c r="K55" s="160"/>
      <c r="L55" s="160"/>
      <c r="M55" s="193">
        <v>77.51</v>
      </c>
      <c r="N55" s="193">
        <v>5.87</v>
      </c>
      <c r="O55" s="172">
        <v>64.28</v>
      </c>
      <c r="P55" s="172">
        <v>3.9</v>
      </c>
      <c r="Q55" s="193">
        <v>3.46</v>
      </c>
      <c r="R55" s="173"/>
      <c r="S55" s="195"/>
      <c r="T55" s="198"/>
      <c r="U55" s="174"/>
      <c r="V55" s="173"/>
      <c r="W55" s="185"/>
      <c r="X55" s="158"/>
      <c r="Y55" s="171"/>
      <c r="Z55" s="174"/>
      <c r="AA55" s="161"/>
      <c r="AB55" s="249"/>
    </row>
    <row r="56" spans="1:28" ht="38.25">
      <c r="A56" s="167">
        <v>32</v>
      </c>
      <c r="B56" s="168" t="s">
        <v>126</v>
      </c>
      <c r="C56" s="158"/>
      <c r="D56" s="158"/>
      <c r="E56" s="158"/>
      <c r="F56" s="158"/>
      <c r="G56" s="158"/>
      <c r="H56" s="158"/>
      <c r="I56" s="208"/>
      <c r="J56" s="208"/>
      <c r="K56" s="158"/>
      <c r="L56" s="158"/>
      <c r="M56" s="193">
        <v>67.99999999999999</v>
      </c>
      <c r="N56" s="193">
        <v>0.5</v>
      </c>
      <c r="O56" s="172">
        <v>36.8</v>
      </c>
      <c r="P56" s="172">
        <v>27.93</v>
      </c>
      <c r="Q56" s="193">
        <v>2.77</v>
      </c>
      <c r="R56" s="173">
        <v>2013</v>
      </c>
      <c r="S56" s="195">
        <v>20</v>
      </c>
      <c r="T56" s="198" t="s">
        <v>61</v>
      </c>
      <c r="U56" s="174">
        <v>9.6</v>
      </c>
      <c r="V56" s="173"/>
      <c r="W56" s="185"/>
      <c r="X56" s="158"/>
      <c r="Y56" s="158"/>
      <c r="Z56" s="174">
        <v>0</v>
      </c>
      <c r="AA56" s="161"/>
      <c r="AB56" s="249"/>
    </row>
    <row r="57" spans="1:28" ht="12.75">
      <c r="A57" s="167"/>
      <c r="B57" s="176" t="s">
        <v>63</v>
      </c>
      <c r="C57" s="169"/>
      <c r="D57" s="169"/>
      <c r="E57" s="169"/>
      <c r="F57" s="169"/>
      <c r="G57" s="169"/>
      <c r="H57" s="169"/>
      <c r="I57" s="169"/>
      <c r="J57" s="171"/>
      <c r="K57" s="209"/>
      <c r="L57" s="169"/>
      <c r="M57" s="160">
        <v>1039.77</v>
      </c>
      <c r="N57" s="160">
        <v>6.99</v>
      </c>
      <c r="O57" s="160">
        <v>686.2499999999999</v>
      </c>
      <c r="P57" s="160">
        <v>266.97999999999996</v>
      </c>
      <c r="Q57" s="160">
        <v>79.55</v>
      </c>
      <c r="R57" s="210"/>
      <c r="S57" s="169"/>
      <c r="T57" s="169"/>
      <c r="U57" s="211">
        <v>24.529999999999998</v>
      </c>
      <c r="V57" s="210"/>
      <c r="W57" s="169"/>
      <c r="X57" s="169"/>
      <c r="Y57" s="169"/>
      <c r="Z57" s="211">
        <v>232.7</v>
      </c>
      <c r="AA57" s="175"/>
      <c r="AB57" s="248">
        <f>SUM(AB41:AB56)</f>
        <v>328700</v>
      </c>
    </row>
    <row r="58" spans="1:28" ht="12.75">
      <c r="A58" s="162"/>
      <c r="B58" s="163" t="s">
        <v>127</v>
      </c>
      <c r="C58" s="164"/>
      <c r="D58" s="164"/>
      <c r="E58" s="164"/>
      <c r="F58" s="165"/>
      <c r="G58" s="164"/>
      <c r="H58" s="164"/>
      <c r="I58" s="164"/>
      <c r="J58" s="164"/>
      <c r="K58" s="165"/>
      <c r="L58" s="164"/>
      <c r="M58" s="165">
        <v>0</v>
      </c>
      <c r="N58" s="165"/>
      <c r="O58" s="165"/>
      <c r="P58" s="165"/>
      <c r="Q58" s="165"/>
      <c r="R58" s="164"/>
      <c r="S58" s="164"/>
      <c r="T58" s="164"/>
      <c r="U58" s="165"/>
      <c r="V58" s="164"/>
      <c r="W58" s="164"/>
      <c r="X58" s="164"/>
      <c r="Y58" s="164"/>
      <c r="Z58" s="165"/>
      <c r="AA58" s="166"/>
      <c r="AB58" s="255"/>
    </row>
    <row r="59" spans="1:28" ht="51">
      <c r="A59" s="167">
        <v>33</v>
      </c>
      <c r="B59" s="212" t="s">
        <v>128</v>
      </c>
      <c r="C59" s="169"/>
      <c r="D59" s="169"/>
      <c r="E59" s="169"/>
      <c r="F59" s="169"/>
      <c r="G59" s="169"/>
      <c r="H59" s="169"/>
      <c r="I59" s="169"/>
      <c r="J59" s="171"/>
      <c r="K59" s="209"/>
      <c r="L59" s="169"/>
      <c r="M59" s="193">
        <v>60</v>
      </c>
      <c r="N59" s="193">
        <v>2.09</v>
      </c>
      <c r="O59" s="172">
        <v>41.21</v>
      </c>
      <c r="P59" s="172">
        <v>5.11</v>
      </c>
      <c r="Q59" s="193">
        <v>11.59</v>
      </c>
      <c r="R59" s="173"/>
      <c r="S59" s="195"/>
      <c r="T59" s="198"/>
      <c r="U59" s="174"/>
      <c r="V59" s="173"/>
      <c r="W59" s="185"/>
      <c r="X59" s="185"/>
      <c r="Y59" s="171"/>
      <c r="Z59" s="174"/>
      <c r="AA59" s="175"/>
      <c r="AB59" s="249"/>
    </row>
    <row r="60" spans="1:28" ht="38.25">
      <c r="A60" s="167">
        <v>34</v>
      </c>
      <c r="B60" s="212" t="s">
        <v>129</v>
      </c>
      <c r="C60" s="169"/>
      <c r="D60" s="169"/>
      <c r="E60" s="169"/>
      <c r="F60" s="169"/>
      <c r="G60" s="169"/>
      <c r="H60" s="169"/>
      <c r="I60" s="169"/>
      <c r="J60" s="213"/>
      <c r="K60" s="209"/>
      <c r="L60" s="169"/>
      <c r="M60" s="193">
        <v>44.629999999999995</v>
      </c>
      <c r="N60" s="193">
        <v>0</v>
      </c>
      <c r="O60" s="172">
        <v>39.65</v>
      </c>
      <c r="P60" s="172">
        <v>2.5</v>
      </c>
      <c r="Q60" s="193">
        <v>2.48</v>
      </c>
      <c r="R60" s="173"/>
      <c r="S60" s="169"/>
      <c r="T60" s="198"/>
      <c r="U60" s="174"/>
      <c r="V60" s="173"/>
      <c r="W60" s="185"/>
      <c r="X60" s="185"/>
      <c r="Y60" s="185"/>
      <c r="Z60" s="174"/>
      <c r="AA60" s="175"/>
      <c r="AB60" s="249"/>
    </row>
    <row r="61" spans="1:28" ht="25.5">
      <c r="A61" s="167">
        <v>35</v>
      </c>
      <c r="B61" s="212" t="s">
        <v>130</v>
      </c>
      <c r="C61" s="169"/>
      <c r="D61" s="169"/>
      <c r="E61" s="169"/>
      <c r="F61" s="169"/>
      <c r="G61" s="169"/>
      <c r="H61" s="169"/>
      <c r="I61" s="169"/>
      <c r="J61" s="171"/>
      <c r="K61" s="209"/>
      <c r="L61" s="169"/>
      <c r="M61" s="193">
        <v>22.200000000000003</v>
      </c>
      <c r="N61" s="193">
        <v>0.42</v>
      </c>
      <c r="O61" s="172">
        <v>17.65</v>
      </c>
      <c r="P61" s="172">
        <v>2.92</v>
      </c>
      <c r="Q61" s="193">
        <v>1.21</v>
      </c>
      <c r="R61" s="173">
        <v>2013</v>
      </c>
      <c r="S61" s="169">
        <v>20</v>
      </c>
      <c r="T61" s="198" t="s">
        <v>61</v>
      </c>
      <c r="U61" s="174">
        <v>0.25</v>
      </c>
      <c r="V61" s="173">
        <v>2013</v>
      </c>
      <c r="W61" s="185">
        <v>15</v>
      </c>
      <c r="X61" s="169" t="s">
        <v>58</v>
      </c>
      <c r="Y61" s="171" t="s">
        <v>169</v>
      </c>
      <c r="Z61" s="174">
        <v>12</v>
      </c>
      <c r="AA61" s="175"/>
      <c r="AB61" s="249"/>
    </row>
    <row r="62" spans="1:28" ht="25.5">
      <c r="A62" s="167">
        <v>36</v>
      </c>
      <c r="B62" s="212" t="s">
        <v>131</v>
      </c>
      <c r="C62" s="169"/>
      <c r="D62" s="169"/>
      <c r="E62" s="214"/>
      <c r="F62" s="214"/>
      <c r="G62" s="214"/>
      <c r="H62" s="214"/>
      <c r="I62" s="214"/>
      <c r="J62" s="213"/>
      <c r="K62" s="209"/>
      <c r="L62" s="169"/>
      <c r="M62" s="193">
        <v>0</v>
      </c>
      <c r="N62" s="193">
        <v>0</v>
      </c>
      <c r="O62" s="172">
        <v>0</v>
      </c>
      <c r="P62" s="172">
        <v>0</v>
      </c>
      <c r="Q62" s="193">
        <v>0</v>
      </c>
      <c r="R62" s="173"/>
      <c r="S62" s="169"/>
      <c r="T62" s="198"/>
      <c r="U62" s="174"/>
      <c r="V62" s="173"/>
      <c r="W62" s="185"/>
      <c r="X62" s="169"/>
      <c r="Y62" s="171"/>
      <c r="Z62" s="174"/>
      <c r="AA62" s="175"/>
      <c r="AB62" s="249"/>
    </row>
    <row r="63" spans="1:28" ht="25.5">
      <c r="A63" s="167">
        <v>37</v>
      </c>
      <c r="B63" s="212" t="s">
        <v>132</v>
      </c>
      <c r="C63" s="169"/>
      <c r="D63" s="169"/>
      <c r="E63" s="169"/>
      <c r="F63" s="169"/>
      <c r="G63" s="169"/>
      <c r="H63" s="169"/>
      <c r="I63" s="169"/>
      <c r="J63" s="213"/>
      <c r="K63" s="209"/>
      <c r="L63" s="169"/>
      <c r="M63" s="193">
        <v>54</v>
      </c>
      <c r="N63" s="193">
        <v>0</v>
      </c>
      <c r="O63" s="172">
        <v>46.91</v>
      </c>
      <c r="P63" s="172">
        <v>4.09</v>
      </c>
      <c r="Q63" s="193">
        <v>3</v>
      </c>
      <c r="R63" s="173">
        <v>2013</v>
      </c>
      <c r="S63" s="169">
        <v>20</v>
      </c>
      <c r="T63" s="198" t="s">
        <v>61</v>
      </c>
      <c r="U63" s="174">
        <v>0.4</v>
      </c>
      <c r="V63" s="173">
        <v>2013</v>
      </c>
      <c r="W63" s="185">
        <v>15</v>
      </c>
      <c r="X63" s="169" t="s">
        <v>58</v>
      </c>
      <c r="Y63" s="171" t="s">
        <v>169</v>
      </c>
      <c r="Z63" s="174">
        <v>20</v>
      </c>
      <c r="AA63" s="175"/>
      <c r="AB63" s="249">
        <v>24500</v>
      </c>
    </row>
    <row r="64" spans="1:28" ht="12.75">
      <c r="A64" s="167"/>
      <c r="B64" s="176" t="s">
        <v>133</v>
      </c>
      <c r="C64" s="169"/>
      <c r="D64" s="169"/>
      <c r="E64" s="169"/>
      <c r="F64" s="169"/>
      <c r="G64" s="169"/>
      <c r="H64" s="169"/>
      <c r="I64" s="169"/>
      <c r="J64" s="213"/>
      <c r="K64" s="209"/>
      <c r="L64" s="169"/>
      <c r="M64" s="160">
        <v>180.82999999999998</v>
      </c>
      <c r="N64" s="160">
        <v>2.51</v>
      </c>
      <c r="O64" s="160">
        <v>145.42</v>
      </c>
      <c r="P64" s="160">
        <v>14.620000000000001</v>
      </c>
      <c r="Q64" s="160">
        <v>18.28</v>
      </c>
      <c r="R64" s="210"/>
      <c r="S64" s="169"/>
      <c r="T64" s="169"/>
      <c r="U64" s="211">
        <v>0.65</v>
      </c>
      <c r="V64" s="210"/>
      <c r="W64" s="169"/>
      <c r="X64" s="169"/>
      <c r="Y64" s="171"/>
      <c r="Z64" s="211">
        <v>32</v>
      </c>
      <c r="AA64" s="175"/>
      <c r="AB64" s="248">
        <f>SUM(AB59:AB63)</f>
        <v>24500</v>
      </c>
    </row>
    <row r="65" spans="1:28" ht="12.75">
      <c r="A65" s="162"/>
      <c r="B65" s="163" t="s">
        <v>134</v>
      </c>
      <c r="C65" s="164"/>
      <c r="D65" s="164"/>
      <c r="E65" s="164"/>
      <c r="F65" s="165"/>
      <c r="G65" s="164"/>
      <c r="H65" s="164"/>
      <c r="I65" s="164"/>
      <c r="J65" s="164"/>
      <c r="K65" s="165"/>
      <c r="L65" s="164"/>
      <c r="M65" s="165"/>
      <c r="N65" s="165"/>
      <c r="O65" s="165"/>
      <c r="P65" s="165"/>
      <c r="Q65" s="165"/>
      <c r="R65" s="164"/>
      <c r="S65" s="164"/>
      <c r="T65" s="164"/>
      <c r="U65" s="165"/>
      <c r="V65" s="164"/>
      <c r="W65" s="164"/>
      <c r="X65" s="164"/>
      <c r="Y65" s="164"/>
      <c r="Z65" s="165"/>
      <c r="AA65" s="166"/>
      <c r="AB65" s="255"/>
    </row>
    <row r="66" spans="1:28" ht="12.75">
      <c r="A66" s="167">
        <v>38</v>
      </c>
      <c r="B66" s="212" t="s">
        <v>135</v>
      </c>
      <c r="C66" s="169"/>
      <c r="D66" s="169"/>
      <c r="E66" s="169"/>
      <c r="F66" s="169"/>
      <c r="G66" s="169"/>
      <c r="H66" s="169"/>
      <c r="I66" s="169"/>
      <c r="J66" s="171"/>
      <c r="K66" s="209"/>
      <c r="L66" s="169"/>
      <c r="M66" s="193">
        <v>84.71999999999998</v>
      </c>
      <c r="N66" s="193">
        <v>5.28</v>
      </c>
      <c r="O66" s="172">
        <v>63.62</v>
      </c>
      <c r="P66" s="172">
        <v>3.63</v>
      </c>
      <c r="Q66" s="193">
        <v>12.19</v>
      </c>
      <c r="R66" s="173"/>
      <c r="S66" s="185"/>
      <c r="T66" s="169"/>
      <c r="U66" s="174">
        <v>0</v>
      </c>
      <c r="V66" s="173"/>
      <c r="W66" s="185"/>
      <c r="X66" s="180"/>
      <c r="Y66" s="169"/>
      <c r="Z66" s="174"/>
      <c r="AA66" s="175"/>
      <c r="AB66" s="249"/>
    </row>
    <row r="67" spans="1:28" ht="38.25">
      <c r="A67" s="167">
        <v>39</v>
      </c>
      <c r="B67" s="212" t="s">
        <v>136</v>
      </c>
      <c r="C67" s="158"/>
      <c r="D67" s="158"/>
      <c r="E67" s="158"/>
      <c r="F67" s="158"/>
      <c r="G67" s="158"/>
      <c r="H67" s="158"/>
      <c r="I67" s="208"/>
      <c r="J67" s="208"/>
      <c r="K67" s="202"/>
      <c r="L67" s="158"/>
      <c r="M67" s="193">
        <v>37.39</v>
      </c>
      <c r="N67" s="193">
        <v>0.05</v>
      </c>
      <c r="O67" s="215">
        <v>24.09</v>
      </c>
      <c r="P67" s="215">
        <v>11.18</v>
      </c>
      <c r="Q67" s="193">
        <v>2.07</v>
      </c>
      <c r="R67" s="173">
        <v>2013</v>
      </c>
      <c r="S67" s="169">
        <v>20</v>
      </c>
      <c r="T67" s="198" t="s">
        <v>61</v>
      </c>
      <c r="U67" s="174">
        <v>1.06</v>
      </c>
      <c r="V67" s="173">
        <v>2013</v>
      </c>
      <c r="W67" s="185">
        <v>15</v>
      </c>
      <c r="X67" s="180" t="s">
        <v>58</v>
      </c>
      <c r="Y67" s="217" t="s">
        <v>168</v>
      </c>
      <c r="Z67" s="174">
        <v>10</v>
      </c>
      <c r="AA67" s="161"/>
      <c r="AB67" s="249">
        <v>15500</v>
      </c>
    </row>
    <row r="68" spans="1:28" ht="25.5">
      <c r="A68" s="167">
        <v>40</v>
      </c>
      <c r="B68" s="212" t="s">
        <v>137</v>
      </c>
      <c r="C68" s="158"/>
      <c r="D68" s="158"/>
      <c r="E68" s="158"/>
      <c r="F68" s="159"/>
      <c r="G68" s="158"/>
      <c r="H68" s="158"/>
      <c r="I68" s="158"/>
      <c r="J68" s="158"/>
      <c r="K68" s="159"/>
      <c r="L68" s="158"/>
      <c r="M68" s="193">
        <v>36.660000000000004</v>
      </c>
      <c r="N68" s="193">
        <v>0</v>
      </c>
      <c r="O68" s="215">
        <v>30.16</v>
      </c>
      <c r="P68" s="215">
        <v>4.54</v>
      </c>
      <c r="Q68" s="193">
        <v>1.96</v>
      </c>
      <c r="R68" s="173"/>
      <c r="S68" s="169"/>
      <c r="T68" s="198"/>
      <c r="U68" s="174"/>
      <c r="V68" s="173"/>
      <c r="W68" s="185"/>
      <c r="X68" s="169"/>
      <c r="Y68" s="171"/>
      <c r="Z68" s="174"/>
      <c r="AA68" s="161"/>
      <c r="AB68" s="249"/>
    </row>
    <row r="69" spans="1:28" ht="12.75">
      <c r="A69" s="167"/>
      <c r="B69" s="176" t="s">
        <v>138</v>
      </c>
      <c r="C69" s="158"/>
      <c r="D69" s="158"/>
      <c r="E69" s="158"/>
      <c r="F69" s="158"/>
      <c r="G69" s="158"/>
      <c r="H69" s="158"/>
      <c r="I69" s="208"/>
      <c r="J69" s="208"/>
      <c r="K69" s="158"/>
      <c r="L69" s="158"/>
      <c r="M69" s="160">
        <v>158.76999999999998</v>
      </c>
      <c r="N69" s="160">
        <v>5.33</v>
      </c>
      <c r="O69" s="160">
        <v>117.86999999999999</v>
      </c>
      <c r="P69" s="160">
        <v>19.349999999999998</v>
      </c>
      <c r="Q69" s="160">
        <v>16.22</v>
      </c>
      <c r="R69" s="210"/>
      <c r="S69" s="158"/>
      <c r="T69" s="158"/>
      <c r="U69" s="211">
        <v>1.06</v>
      </c>
      <c r="V69" s="210"/>
      <c r="W69" s="158"/>
      <c r="X69" s="158"/>
      <c r="Y69" s="208"/>
      <c r="Z69" s="211">
        <v>10</v>
      </c>
      <c r="AA69" s="161"/>
      <c r="AB69" s="248">
        <f>SUM(AB67:AB68)</f>
        <v>15500</v>
      </c>
    </row>
    <row r="70" spans="1:28" ht="12.75">
      <c r="A70" s="162"/>
      <c r="B70" s="163" t="s">
        <v>139</v>
      </c>
      <c r="C70" s="164"/>
      <c r="D70" s="164"/>
      <c r="E70" s="164"/>
      <c r="F70" s="165"/>
      <c r="G70" s="164"/>
      <c r="H70" s="164"/>
      <c r="I70" s="164"/>
      <c r="J70" s="164"/>
      <c r="K70" s="165"/>
      <c r="L70" s="164"/>
      <c r="M70" s="165">
        <v>0</v>
      </c>
      <c r="N70" s="165"/>
      <c r="O70" s="165"/>
      <c r="P70" s="165"/>
      <c r="Q70" s="165"/>
      <c r="R70" s="164"/>
      <c r="S70" s="164"/>
      <c r="T70" s="164"/>
      <c r="U70" s="165"/>
      <c r="V70" s="164"/>
      <c r="W70" s="164"/>
      <c r="X70" s="164"/>
      <c r="Y70" s="164"/>
      <c r="Z70" s="165"/>
      <c r="AA70" s="166"/>
      <c r="AB70" s="255"/>
    </row>
    <row r="71" spans="1:28" ht="38.25">
      <c r="A71" s="167">
        <v>41</v>
      </c>
      <c r="B71" s="218" t="s">
        <v>140</v>
      </c>
      <c r="C71" s="169"/>
      <c r="D71" s="169"/>
      <c r="E71" s="169"/>
      <c r="F71" s="192"/>
      <c r="G71" s="169"/>
      <c r="H71" s="169"/>
      <c r="I71" s="169"/>
      <c r="J71" s="171"/>
      <c r="K71" s="209"/>
      <c r="L71" s="169"/>
      <c r="M71" s="193">
        <v>52.08</v>
      </c>
      <c r="N71" s="193">
        <v>0</v>
      </c>
      <c r="O71" s="172">
        <v>49.37</v>
      </c>
      <c r="P71" s="172">
        <v>0</v>
      </c>
      <c r="Q71" s="193">
        <v>2.71</v>
      </c>
      <c r="R71" s="173"/>
      <c r="S71" s="169"/>
      <c r="T71" s="169"/>
      <c r="U71" s="174">
        <v>0</v>
      </c>
      <c r="V71" s="173">
        <v>2013</v>
      </c>
      <c r="W71" s="185">
        <v>15</v>
      </c>
      <c r="X71" s="169" t="s">
        <v>58</v>
      </c>
      <c r="Y71" s="171" t="s">
        <v>169</v>
      </c>
      <c r="Z71" s="174">
        <v>23.87</v>
      </c>
      <c r="AA71" s="175"/>
      <c r="AB71" s="249"/>
    </row>
    <row r="72" spans="1:28" ht="25.5">
      <c r="A72" s="167">
        <v>42</v>
      </c>
      <c r="B72" s="218" t="s">
        <v>141</v>
      </c>
      <c r="C72" s="169"/>
      <c r="D72" s="169"/>
      <c r="E72" s="169"/>
      <c r="F72" s="192"/>
      <c r="G72" s="169"/>
      <c r="H72" s="169"/>
      <c r="I72" s="169"/>
      <c r="J72" s="171"/>
      <c r="K72" s="209"/>
      <c r="L72" s="169"/>
      <c r="M72" s="193">
        <v>29.119999999999997</v>
      </c>
      <c r="N72" s="193">
        <v>0</v>
      </c>
      <c r="O72" s="172">
        <v>15.55</v>
      </c>
      <c r="P72" s="172">
        <v>12.6</v>
      </c>
      <c r="Q72" s="193">
        <v>0.97</v>
      </c>
      <c r="R72" s="173">
        <v>2013</v>
      </c>
      <c r="S72" s="185">
        <v>20</v>
      </c>
      <c r="T72" s="198" t="s">
        <v>61</v>
      </c>
      <c r="U72" s="174">
        <v>5.04</v>
      </c>
      <c r="V72" s="173">
        <v>2013</v>
      </c>
      <c r="W72" s="185">
        <v>15</v>
      </c>
      <c r="X72" s="185" t="s">
        <v>58</v>
      </c>
      <c r="Y72" s="186" t="s">
        <v>172</v>
      </c>
      <c r="Z72" s="174">
        <v>1.2</v>
      </c>
      <c r="AA72" s="175"/>
      <c r="AB72" s="249"/>
    </row>
    <row r="73" spans="1:28" ht="38.25">
      <c r="A73" s="167">
        <v>43</v>
      </c>
      <c r="B73" s="218" t="s">
        <v>142</v>
      </c>
      <c r="C73" s="169"/>
      <c r="D73" s="169"/>
      <c r="E73" s="169"/>
      <c r="F73" s="192"/>
      <c r="G73" s="169"/>
      <c r="H73" s="169"/>
      <c r="I73" s="169"/>
      <c r="J73" s="171"/>
      <c r="K73" s="209"/>
      <c r="L73" s="169"/>
      <c r="M73" s="193">
        <v>0</v>
      </c>
      <c r="N73" s="193">
        <v>0</v>
      </c>
      <c r="O73" s="174">
        <v>0</v>
      </c>
      <c r="P73" s="174">
        <v>0</v>
      </c>
      <c r="Q73" s="193">
        <v>0</v>
      </c>
      <c r="R73" s="173"/>
      <c r="S73" s="185"/>
      <c r="T73" s="198"/>
      <c r="U73" s="174"/>
      <c r="V73" s="173"/>
      <c r="W73" s="185"/>
      <c r="X73" s="185"/>
      <c r="Y73" s="186"/>
      <c r="Z73" s="174"/>
      <c r="AA73" s="175"/>
      <c r="AB73" s="249">
        <v>0</v>
      </c>
    </row>
    <row r="74" spans="1:28" ht="12.75">
      <c r="A74" s="167"/>
      <c r="B74" s="176" t="s">
        <v>143</v>
      </c>
      <c r="C74" s="169"/>
      <c r="D74" s="169"/>
      <c r="E74" s="169"/>
      <c r="F74" s="192"/>
      <c r="G74" s="169"/>
      <c r="H74" s="169"/>
      <c r="I74" s="169"/>
      <c r="J74" s="171"/>
      <c r="K74" s="209"/>
      <c r="L74" s="169"/>
      <c r="M74" s="211">
        <v>81.19999999999999</v>
      </c>
      <c r="N74" s="211">
        <v>0</v>
      </c>
      <c r="O74" s="211">
        <v>64.92</v>
      </c>
      <c r="P74" s="211">
        <v>12.6</v>
      </c>
      <c r="Q74" s="211">
        <v>3.6799999999999997</v>
      </c>
      <c r="R74" s="210"/>
      <c r="S74" s="169"/>
      <c r="T74" s="169"/>
      <c r="U74" s="211">
        <v>5.04</v>
      </c>
      <c r="V74" s="210"/>
      <c r="W74" s="169"/>
      <c r="X74" s="169"/>
      <c r="Y74" s="171"/>
      <c r="Z74" s="211">
        <v>25.07</v>
      </c>
      <c r="AA74" s="175"/>
      <c r="AB74" s="249">
        <f>SUM(AB71:AB73)</f>
        <v>0</v>
      </c>
    </row>
    <row r="75" spans="1:28" ht="12.75">
      <c r="A75" s="162"/>
      <c r="B75" s="163" t="s">
        <v>144</v>
      </c>
      <c r="C75" s="164"/>
      <c r="D75" s="164"/>
      <c r="E75" s="164"/>
      <c r="F75" s="165"/>
      <c r="G75" s="164"/>
      <c r="H75" s="164"/>
      <c r="I75" s="164"/>
      <c r="J75" s="164"/>
      <c r="K75" s="165"/>
      <c r="L75" s="164"/>
      <c r="M75" s="165"/>
      <c r="N75" s="165"/>
      <c r="O75" s="165"/>
      <c r="P75" s="165"/>
      <c r="Q75" s="165"/>
      <c r="R75" s="164"/>
      <c r="S75" s="164"/>
      <c r="T75" s="164"/>
      <c r="U75" s="165"/>
      <c r="V75" s="164"/>
      <c r="W75" s="164"/>
      <c r="X75" s="164"/>
      <c r="Y75" s="164"/>
      <c r="Z75" s="165"/>
      <c r="AA75" s="166"/>
      <c r="AB75" s="255"/>
    </row>
    <row r="76" spans="1:28" ht="38.25">
      <c r="A76" s="167">
        <v>44</v>
      </c>
      <c r="B76" s="179" t="s">
        <v>145</v>
      </c>
      <c r="C76" s="169"/>
      <c r="D76" s="169"/>
      <c r="E76" s="169"/>
      <c r="F76" s="192"/>
      <c r="G76" s="169"/>
      <c r="H76" s="169"/>
      <c r="I76" s="169"/>
      <c r="J76" s="171"/>
      <c r="K76" s="209"/>
      <c r="L76" s="169"/>
      <c r="M76" s="193">
        <v>2.74</v>
      </c>
      <c r="N76" s="193">
        <v>0</v>
      </c>
      <c r="O76" s="172">
        <v>0.18</v>
      </c>
      <c r="P76" s="172">
        <v>1.9</v>
      </c>
      <c r="Q76" s="193">
        <v>0.66</v>
      </c>
      <c r="R76" s="173">
        <v>2013</v>
      </c>
      <c r="S76" s="185">
        <v>20</v>
      </c>
      <c r="T76" s="171" t="s">
        <v>61</v>
      </c>
      <c r="U76" s="174">
        <v>0.8</v>
      </c>
      <c r="V76" s="173">
        <v>2013</v>
      </c>
      <c r="W76" s="169">
        <v>15</v>
      </c>
      <c r="X76" s="169" t="s">
        <v>58</v>
      </c>
      <c r="Y76" s="171" t="s">
        <v>168</v>
      </c>
      <c r="Z76" s="174">
        <v>4.2</v>
      </c>
      <c r="AA76" s="175"/>
      <c r="AB76" s="249">
        <v>12500</v>
      </c>
    </row>
    <row r="77" spans="1:28" ht="38.25">
      <c r="A77" s="167">
        <v>45</v>
      </c>
      <c r="B77" s="179" t="s">
        <v>146</v>
      </c>
      <c r="C77" s="169"/>
      <c r="D77" s="169"/>
      <c r="E77" s="169"/>
      <c r="F77" s="192"/>
      <c r="G77" s="169"/>
      <c r="H77" s="169"/>
      <c r="I77" s="169"/>
      <c r="J77" s="171"/>
      <c r="K77" s="209"/>
      <c r="L77" s="169"/>
      <c r="M77" s="193">
        <v>10.89</v>
      </c>
      <c r="N77" s="193">
        <v>0</v>
      </c>
      <c r="O77" s="172">
        <v>5.67</v>
      </c>
      <c r="P77" s="172">
        <v>4.09</v>
      </c>
      <c r="Q77" s="193">
        <v>1.13</v>
      </c>
      <c r="R77" s="173">
        <v>2013</v>
      </c>
      <c r="S77" s="185">
        <v>20</v>
      </c>
      <c r="T77" s="171" t="s">
        <v>61</v>
      </c>
      <c r="U77" s="174">
        <v>0.4</v>
      </c>
      <c r="V77" s="173">
        <v>2013</v>
      </c>
      <c r="W77" s="184">
        <v>15</v>
      </c>
      <c r="X77" s="169" t="s">
        <v>58</v>
      </c>
      <c r="Y77" s="171" t="s">
        <v>168</v>
      </c>
      <c r="Z77" s="174">
        <v>2.75</v>
      </c>
      <c r="AA77" s="175"/>
      <c r="AB77" s="249">
        <v>4800</v>
      </c>
    </row>
    <row r="78" spans="1:28" ht="38.25">
      <c r="A78" s="167">
        <v>46</v>
      </c>
      <c r="B78" s="179" t="s">
        <v>147</v>
      </c>
      <c r="C78" s="169"/>
      <c r="D78" s="169"/>
      <c r="E78" s="169"/>
      <c r="F78" s="192"/>
      <c r="G78" s="169"/>
      <c r="H78" s="169"/>
      <c r="I78" s="169"/>
      <c r="J78" s="171"/>
      <c r="K78" s="209"/>
      <c r="L78" s="169"/>
      <c r="M78" s="193">
        <v>18.08</v>
      </c>
      <c r="N78" s="193">
        <v>0</v>
      </c>
      <c r="O78" s="172">
        <v>6.35</v>
      </c>
      <c r="P78" s="172">
        <v>9.77</v>
      </c>
      <c r="Q78" s="193">
        <v>1.96</v>
      </c>
      <c r="R78" s="173">
        <v>2013</v>
      </c>
      <c r="S78" s="185">
        <v>20</v>
      </c>
      <c r="T78" s="171" t="s">
        <v>61</v>
      </c>
      <c r="U78" s="174">
        <v>2.52</v>
      </c>
      <c r="V78" s="173">
        <v>2013</v>
      </c>
      <c r="W78" s="184">
        <v>15</v>
      </c>
      <c r="X78" s="169" t="s">
        <v>58</v>
      </c>
      <c r="Y78" s="171" t="s">
        <v>168</v>
      </c>
      <c r="Z78" s="174">
        <v>6.5</v>
      </c>
      <c r="AA78" s="175"/>
      <c r="AB78" s="249">
        <v>12500</v>
      </c>
    </row>
    <row r="79" spans="1:28" ht="38.25">
      <c r="A79" s="167">
        <v>47</v>
      </c>
      <c r="B79" s="179" t="s">
        <v>148</v>
      </c>
      <c r="C79" s="169"/>
      <c r="D79" s="169"/>
      <c r="E79" s="169"/>
      <c r="F79" s="192"/>
      <c r="G79" s="169"/>
      <c r="H79" s="169"/>
      <c r="I79" s="169"/>
      <c r="J79" s="171"/>
      <c r="K79" s="209"/>
      <c r="L79" s="169"/>
      <c r="M79" s="172">
        <v>20.53</v>
      </c>
      <c r="N79" s="172">
        <v>0</v>
      </c>
      <c r="O79" s="172">
        <v>17.95</v>
      </c>
      <c r="P79" s="172">
        <v>0</v>
      </c>
      <c r="Q79" s="193">
        <v>2.58</v>
      </c>
      <c r="R79" s="173"/>
      <c r="S79" s="185"/>
      <c r="T79" s="169"/>
      <c r="U79" s="174">
        <v>0</v>
      </c>
      <c r="V79" s="173">
        <v>2013</v>
      </c>
      <c r="W79" s="184">
        <v>15</v>
      </c>
      <c r="X79" s="169" t="s">
        <v>58</v>
      </c>
      <c r="Y79" s="171" t="s">
        <v>168</v>
      </c>
      <c r="Z79" s="174">
        <v>7.15</v>
      </c>
      <c r="AA79" s="175"/>
      <c r="AB79" s="249">
        <v>11000</v>
      </c>
    </row>
    <row r="80" spans="1:28" ht="38.25">
      <c r="A80" s="167">
        <v>48</v>
      </c>
      <c r="B80" s="179" t="s">
        <v>149</v>
      </c>
      <c r="C80" s="169"/>
      <c r="D80" s="169"/>
      <c r="E80" s="169"/>
      <c r="F80" s="192"/>
      <c r="G80" s="169"/>
      <c r="H80" s="169"/>
      <c r="I80" s="169"/>
      <c r="J80" s="171"/>
      <c r="K80" s="209"/>
      <c r="L80" s="169"/>
      <c r="M80" s="172">
        <v>23.3</v>
      </c>
      <c r="N80" s="172">
        <v>0</v>
      </c>
      <c r="O80" s="172">
        <v>6.65</v>
      </c>
      <c r="P80" s="172">
        <v>13.65</v>
      </c>
      <c r="Q80" s="193">
        <v>3</v>
      </c>
      <c r="R80" s="173">
        <v>2013</v>
      </c>
      <c r="S80" s="185">
        <v>20</v>
      </c>
      <c r="T80" s="171" t="s">
        <v>61</v>
      </c>
      <c r="U80" s="174">
        <v>5.04</v>
      </c>
      <c r="V80" s="173">
        <v>2013</v>
      </c>
      <c r="W80" s="184">
        <v>15</v>
      </c>
      <c r="X80" s="169" t="s">
        <v>58</v>
      </c>
      <c r="Y80" s="171" t="s">
        <v>168</v>
      </c>
      <c r="Z80" s="174">
        <v>0</v>
      </c>
      <c r="AA80" s="175"/>
      <c r="AB80" s="249">
        <v>0</v>
      </c>
    </row>
    <row r="81" spans="1:28" ht="25.5">
      <c r="A81" s="167">
        <v>49</v>
      </c>
      <c r="B81" s="179" t="s">
        <v>150</v>
      </c>
      <c r="C81" s="158"/>
      <c r="D81" s="158"/>
      <c r="E81" s="158"/>
      <c r="F81" s="159"/>
      <c r="G81" s="158"/>
      <c r="H81" s="158"/>
      <c r="I81" s="208"/>
      <c r="J81" s="208"/>
      <c r="K81" s="159"/>
      <c r="L81" s="158"/>
      <c r="M81" s="193">
        <v>50</v>
      </c>
      <c r="N81" s="193">
        <v>3.28</v>
      </c>
      <c r="O81" s="172">
        <v>31.15</v>
      </c>
      <c r="P81" s="172">
        <v>10.38</v>
      </c>
      <c r="Q81" s="193">
        <v>5.19</v>
      </c>
      <c r="R81" s="173"/>
      <c r="S81" s="185"/>
      <c r="T81" s="171"/>
      <c r="U81" s="174"/>
      <c r="V81" s="173"/>
      <c r="W81" s="184"/>
      <c r="X81" s="158"/>
      <c r="Y81" s="171"/>
      <c r="Z81" s="174"/>
      <c r="AA81" s="161"/>
      <c r="AB81" s="249">
        <v>0</v>
      </c>
    </row>
    <row r="82" spans="1:28" ht="38.25">
      <c r="A82" s="167">
        <v>50</v>
      </c>
      <c r="B82" s="179" t="s">
        <v>151</v>
      </c>
      <c r="C82" s="158"/>
      <c r="D82" s="158"/>
      <c r="E82" s="158"/>
      <c r="F82" s="159"/>
      <c r="G82" s="158"/>
      <c r="H82" s="158"/>
      <c r="I82" s="208"/>
      <c r="J82" s="208"/>
      <c r="K82" s="159"/>
      <c r="L82" s="158"/>
      <c r="M82" s="193">
        <v>0</v>
      </c>
      <c r="N82" s="193">
        <v>0</v>
      </c>
      <c r="O82" s="174">
        <v>0</v>
      </c>
      <c r="P82" s="174">
        <v>0</v>
      </c>
      <c r="Q82" s="193">
        <v>0</v>
      </c>
      <c r="R82" s="173"/>
      <c r="S82" s="185"/>
      <c r="T82" s="171"/>
      <c r="U82" s="174"/>
      <c r="V82" s="173"/>
      <c r="W82" s="184"/>
      <c r="X82" s="185"/>
      <c r="Y82" s="186"/>
      <c r="Z82" s="174"/>
      <c r="AA82" s="161"/>
      <c r="AB82" s="249">
        <v>0</v>
      </c>
    </row>
    <row r="83" spans="1:28" ht="38.25">
      <c r="A83" s="167">
        <v>51</v>
      </c>
      <c r="B83" s="179" t="s">
        <v>152</v>
      </c>
      <c r="C83" s="158"/>
      <c r="D83" s="158"/>
      <c r="E83" s="158"/>
      <c r="F83" s="159"/>
      <c r="G83" s="158"/>
      <c r="H83" s="158"/>
      <c r="I83" s="208"/>
      <c r="J83" s="208"/>
      <c r="K83" s="159"/>
      <c r="L83" s="158"/>
      <c r="M83" s="193">
        <v>0</v>
      </c>
      <c r="N83" s="193">
        <v>0</v>
      </c>
      <c r="O83" s="174">
        <v>0</v>
      </c>
      <c r="P83" s="174">
        <v>0</v>
      </c>
      <c r="Q83" s="193">
        <v>0</v>
      </c>
      <c r="R83" s="173"/>
      <c r="S83" s="185"/>
      <c r="T83" s="171"/>
      <c r="U83" s="174"/>
      <c r="V83" s="173"/>
      <c r="W83" s="184"/>
      <c r="X83" s="185"/>
      <c r="Y83" s="186"/>
      <c r="Z83" s="174"/>
      <c r="AA83" s="161"/>
      <c r="AB83" s="249">
        <v>0</v>
      </c>
    </row>
    <row r="84" spans="1:28" ht="38.25">
      <c r="A84" s="167">
        <v>52</v>
      </c>
      <c r="B84" s="179" t="s">
        <v>153</v>
      </c>
      <c r="C84" s="158"/>
      <c r="D84" s="158"/>
      <c r="E84" s="158"/>
      <c r="F84" s="159"/>
      <c r="G84" s="158"/>
      <c r="H84" s="158"/>
      <c r="I84" s="208"/>
      <c r="J84" s="208"/>
      <c r="K84" s="159"/>
      <c r="L84" s="158"/>
      <c r="M84" s="193">
        <v>0</v>
      </c>
      <c r="N84" s="193">
        <v>0</v>
      </c>
      <c r="O84" s="174">
        <v>0</v>
      </c>
      <c r="P84" s="174">
        <v>0</v>
      </c>
      <c r="Q84" s="193">
        <v>0</v>
      </c>
      <c r="R84" s="173"/>
      <c r="S84" s="185"/>
      <c r="T84" s="171"/>
      <c r="U84" s="174"/>
      <c r="V84" s="173"/>
      <c r="W84" s="184"/>
      <c r="X84" s="185"/>
      <c r="Y84" s="186"/>
      <c r="Z84" s="174"/>
      <c r="AA84" s="161"/>
      <c r="AB84" s="249">
        <v>0</v>
      </c>
    </row>
    <row r="85" spans="1:28" ht="25.5">
      <c r="A85" s="167">
        <v>53</v>
      </c>
      <c r="B85" s="179" t="s">
        <v>154</v>
      </c>
      <c r="C85" s="158"/>
      <c r="D85" s="158"/>
      <c r="E85" s="158"/>
      <c r="F85" s="159"/>
      <c r="G85" s="158"/>
      <c r="H85" s="158"/>
      <c r="I85" s="208"/>
      <c r="J85" s="208"/>
      <c r="K85" s="159"/>
      <c r="L85" s="158"/>
      <c r="M85" s="193">
        <v>0</v>
      </c>
      <c r="N85" s="193">
        <v>0</v>
      </c>
      <c r="O85" s="174">
        <v>0</v>
      </c>
      <c r="P85" s="174">
        <v>0</v>
      </c>
      <c r="Q85" s="193">
        <v>0</v>
      </c>
      <c r="R85" s="173"/>
      <c r="S85" s="185"/>
      <c r="T85" s="171"/>
      <c r="U85" s="174"/>
      <c r="V85" s="173"/>
      <c r="W85" s="184"/>
      <c r="X85" s="185"/>
      <c r="Y85" s="186"/>
      <c r="Z85" s="174"/>
      <c r="AA85" s="161"/>
      <c r="AB85" s="249">
        <v>0</v>
      </c>
    </row>
    <row r="86" spans="1:28" ht="38.25">
      <c r="A86" s="167">
        <v>54</v>
      </c>
      <c r="B86" s="179" t="s">
        <v>155</v>
      </c>
      <c r="C86" s="158"/>
      <c r="D86" s="158"/>
      <c r="E86" s="158"/>
      <c r="F86" s="158"/>
      <c r="G86" s="158"/>
      <c r="H86" s="158"/>
      <c r="I86" s="208"/>
      <c r="J86" s="208"/>
      <c r="K86" s="158"/>
      <c r="L86" s="158"/>
      <c r="M86" s="193">
        <v>0</v>
      </c>
      <c r="N86" s="193">
        <v>0</v>
      </c>
      <c r="O86" s="174">
        <v>0</v>
      </c>
      <c r="P86" s="174">
        <v>0</v>
      </c>
      <c r="Q86" s="193">
        <v>0</v>
      </c>
      <c r="R86" s="173"/>
      <c r="S86" s="185"/>
      <c r="T86" s="171"/>
      <c r="U86" s="174"/>
      <c r="V86" s="173"/>
      <c r="W86" s="184"/>
      <c r="X86" s="185"/>
      <c r="Y86" s="186"/>
      <c r="Z86" s="174"/>
      <c r="AA86" s="161"/>
      <c r="AB86" s="249">
        <v>0</v>
      </c>
    </row>
    <row r="87" spans="1:28" ht="12.75">
      <c r="A87" s="167"/>
      <c r="B87" s="219" t="s">
        <v>156</v>
      </c>
      <c r="C87" s="169"/>
      <c r="D87" s="169"/>
      <c r="E87" s="169"/>
      <c r="F87" s="209"/>
      <c r="G87" s="220"/>
      <c r="H87" s="220"/>
      <c r="I87" s="220"/>
      <c r="J87" s="171"/>
      <c r="K87" s="221"/>
      <c r="L87" s="169"/>
      <c r="M87" s="211">
        <v>125.54</v>
      </c>
      <c r="N87" s="211">
        <v>3.28</v>
      </c>
      <c r="O87" s="211">
        <v>67.94999999999999</v>
      </c>
      <c r="P87" s="211">
        <v>39.79</v>
      </c>
      <c r="Q87" s="211">
        <v>14.52</v>
      </c>
      <c r="R87" s="210"/>
      <c r="S87" s="169"/>
      <c r="T87" s="222"/>
      <c r="U87" s="211">
        <v>8.76</v>
      </c>
      <c r="V87" s="210"/>
      <c r="W87" s="169"/>
      <c r="X87" s="222"/>
      <c r="Y87" s="223"/>
      <c r="Z87" s="211">
        <v>20.6</v>
      </c>
      <c r="AA87" s="175"/>
      <c r="AB87" s="248">
        <f>SUM(AB76:AB86)</f>
        <v>40800</v>
      </c>
    </row>
    <row r="88" spans="1:28" ht="12.75">
      <c r="A88" s="162"/>
      <c r="B88" s="163" t="s">
        <v>157</v>
      </c>
      <c r="C88" s="164"/>
      <c r="D88" s="164"/>
      <c r="E88" s="164"/>
      <c r="F88" s="165"/>
      <c r="G88" s="164"/>
      <c r="H88" s="164"/>
      <c r="I88" s="164"/>
      <c r="J88" s="164"/>
      <c r="K88" s="165"/>
      <c r="L88" s="164"/>
      <c r="M88" s="165">
        <v>60</v>
      </c>
      <c r="N88" s="165">
        <v>2</v>
      </c>
      <c r="O88" s="165">
        <v>8.8</v>
      </c>
      <c r="P88" s="165">
        <v>8.2</v>
      </c>
      <c r="Q88" s="165">
        <v>41</v>
      </c>
      <c r="R88" s="164"/>
      <c r="S88" s="164"/>
      <c r="T88" s="164"/>
      <c r="U88" s="165">
        <v>0</v>
      </c>
      <c r="V88" s="164"/>
      <c r="W88" s="164"/>
      <c r="X88" s="164"/>
      <c r="Y88" s="164"/>
      <c r="Z88" s="165">
        <v>0</v>
      </c>
      <c r="AA88" s="166"/>
      <c r="AB88" s="255"/>
    </row>
    <row r="89" spans="1:28" ht="25.5">
      <c r="A89" s="167">
        <v>55</v>
      </c>
      <c r="B89" s="224" t="s">
        <v>158</v>
      </c>
      <c r="C89" s="169"/>
      <c r="D89" s="169"/>
      <c r="E89" s="222"/>
      <c r="F89" s="209"/>
      <c r="G89" s="169"/>
      <c r="H89" s="169"/>
      <c r="I89" s="171"/>
      <c r="J89" s="171"/>
      <c r="K89" s="221"/>
      <c r="L89" s="169"/>
      <c r="M89" s="172">
        <v>40</v>
      </c>
      <c r="N89" s="172">
        <v>0</v>
      </c>
      <c r="O89" s="172">
        <v>0</v>
      </c>
      <c r="P89" s="172">
        <v>0</v>
      </c>
      <c r="Q89" s="172">
        <v>40</v>
      </c>
      <c r="R89" s="210"/>
      <c r="S89" s="169"/>
      <c r="T89" s="222"/>
      <c r="U89" s="193">
        <v>0</v>
      </c>
      <c r="V89" s="210"/>
      <c r="W89" s="169"/>
      <c r="X89" s="180"/>
      <c r="Y89" s="225"/>
      <c r="Z89" s="216">
        <v>0</v>
      </c>
      <c r="AA89" s="175"/>
      <c r="AB89" s="249">
        <v>0</v>
      </c>
    </row>
    <row r="90" spans="1:28" ht="25.5">
      <c r="A90" s="167">
        <v>56</v>
      </c>
      <c r="B90" s="224" t="s">
        <v>159</v>
      </c>
      <c r="C90" s="169"/>
      <c r="D90" s="169"/>
      <c r="E90" s="169"/>
      <c r="F90" s="209"/>
      <c r="G90" s="169"/>
      <c r="H90" s="169"/>
      <c r="I90" s="171"/>
      <c r="J90" s="171"/>
      <c r="K90" s="221"/>
      <c r="L90" s="169"/>
      <c r="M90" s="193">
        <v>20</v>
      </c>
      <c r="N90" s="193">
        <v>2</v>
      </c>
      <c r="O90" s="172">
        <v>8.8</v>
      </c>
      <c r="P90" s="172">
        <v>8.2</v>
      </c>
      <c r="Q90" s="193">
        <v>1</v>
      </c>
      <c r="R90" s="210"/>
      <c r="S90" s="169"/>
      <c r="T90" s="222"/>
      <c r="U90" s="193">
        <v>0</v>
      </c>
      <c r="V90" s="210"/>
      <c r="W90" s="169"/>
      <c r="X90" s="169"/>
      <c r="Y90" s="171"/>
      <c r="Z90" s="216">
        <v>0</v>
      </c>
      <c r="AA90" s="175"/>
      <c r="AB90" s="249">
        <v>0</v>
      </c>
    </row>
    <row r="91" spans="1:28" ht="12.75">
      <c r="A91" s="162"/>
      <c r="B91" s="163" t="s">
        <v>160</v>
      </c>
      <c r="C91" s="164"/>
      <c r="D91" s="164"/>
      <c r="E91" s="164"/>
      <c r="F91" s="165"/>
      <c r="G91" s="164"/>
      <c r="H91" s="164"/>
      <c r="I91" s="164"/>
      <c r="J91" s="164"/>
      <c r="K91" s="165"/>
      <c r="L91" s="164"/>
      <c r="M91" s="165">
        <v>220.39</v>
      </c>
      <c r="N91" s="165">
        <v>0</v>
      </c>
      <c r="O91" s="165">
        <v>0</v>
      </c>
      <c r="P91" s="165">
        <v>0</v>
      </c>
      <c r="Q91" s="165">
        <v>220.39</v>
      </c>
      <c r="R91" s="164"/>
      <c r="S91" s="164"/>
      <c r="T91" s="164"/>
      <c r="U91" s="165">
        <v>0</v>
      </c>
      <c r="V91" s="164"/>
      <c r="W91" s="164"/>
      <c r="X91" s="164"/>
      <c r="Y91" s="164"/>
      <c r="Z91" s="165">
        <v>0</v>
      </c>
      <c r="AA91" s="166"/>
      <c r="AB91" s="255"/>
    </row>
    <row r="92" spans="1:28" ht="38.25">
      <c r="A92" s="167">
        <v>57</v>
      </c>
      <c r="B92" s="224" t="s">
        <v>68</v>
      </c>
      <c r="C92" s="158"/>
      <c r="D92" s="158"/>
      <c r="E92" s="158"/>
      <c r="F92" s="202"/>
      <c r="G92" s="158"/>
      <c r="H92" s="158"/>
      <c r="I92" s="208"/>
      <c r="J92" s="208"/>
      <c r="K92" s="202"/>
      <c r="L92" s="158"/>
      <c r="M92" s="209">
        <v>8</v>
      </c>
      <c r="N92" s="202">
        <v>0</v>
      </c>
      <c r="O92" s="202">
        <v>0</v>
      </c>
      <c r="P92" s="202">
        <v>0</v>
      </c>
      <c r="Q92" s="209">
        <v>8</v>
      </c>
      <c r="R92" s="210"/>
      <c r="S92" s="158"/>
      <c r="T92" s="158"/>
      <c r="U92" s="193">
        <v>0</v>
      </c>
      <c r="V92" s="210"/>
      <c r="W92" s="158"/>
      <c r="X92" s="158"/>
      <c r="Y92" s="208"/>
      <c r="Z92" s="174">
        <v>0</v>
      </c>
      <c r="AA92" s="161"/>
      <c r="AB92" s="249"/>
    </row>
    <row r="93" spans="1:28" ht="12.75">
      <c r="A93" s="167">
        <v>58</v>
      </c>
      <c r="B93" s="224" t="s">
        <v>161</v>
      </c>
      <c r="C93" s="158"/>
      <c r="D93" s="158"/>
      <c r="E93" s="158"/>
      <c r="F93" s="159"/>
      <c r="G93" s="158"/>
      <c r="H93" s="158"/>
      <c r="I93" s="158"/>
      <c r="J93" s="158"/>
      <c r="K93" s="159"/>
      <c r="L93" s="158"/>
      <c r="M93" s="192">
        <v>50.78</v>
      </c>
      <c r="N93" s="159">
        <v>0</v>
      </c>
      <c r="O93" s="159">
        <v>0</v>
      </c>
      <c r="P93" s="159">
        <v>0</v>
      </c>
      <c r="Q93" s="209">
        <v>50.78</v>
      </c>
      <c r="R93" s="210"/>
      <c r="S93" s="158"/>
      <c r="T93" s="158"/>
      <c r="U93" s="193">
        <v>0</v>
      </c>
      <c r="V93" s="210"/>
      <c r="W93" s="158"/>
      <c r="X93" s="158"/>
      <c r="Y93" s="208"/>
      <c r="Z93" s="174">
        <v>0</v>
      </c>
      <c r="AA93" s="161"/>
      <c r="AB93" s="249"/>
    </row>
    <row r="94" spans="1:28" ht="25.5">
      <c r="A94" s="167">
        <v>59</v>
      </c>
      <c r="B94" s="224" t="s">
        <v>162</v>
      </c>
      <c r="C94" s="158"/>
      <c r="D94" s="158"/>
      <c r="E94" s="158"/>
      <c r="F94" s="158"/>
      <c r="G94" s="158"/>
      <c r="H94" s="158"/>
      <c r="I94" s="208"/>
      <c r="J94" s="208"/>
      <c r="K94" s="158"/>
      <c r="L94" s="158"/>
      <c r="M94" s="172">
        <v>27.61</v>
      </c>
      <c r="N94" s="160">
        <v>0</v>
      </c>
      <c r="O94" s="160">
        <v>0</v>
      </c>
      <c r="P94" s="160">
        <v>0</v>
      </c>
      <c r="Q94" s="209">
        <v>27.61</v>
      </c>
      <c r="R94" s="210"/>
      <c r="S94" s="158"/>
      <c r="T94" s="158"/>
      <c r="U94" s="193">
        <v>0</v>
      </c>
      <c r="V94" s="210"/>
      <c r="W94" s="158"/>
      <c r="X94" s="158"/>
      <c r="Y94" s="208"/>
      <c r="Z94" s="174">
        <v>0</v>
      </c>
      <c r="AA94" s="161"/>
      <c r="AB94" s="249"/>
    </row>
    <row r="95" spans="1:28" ht="25.5">
      <c r="A95" s="167">
        <v>60</v>
      </c>
      <c r="B95" s="224" t="s">
        <v>163</v>
      </c>
      <c r="C95" s="169"/>
      <c r="D95" s="169"/>
      <c r="E95" s="171"/>
      <c r="F95" s="192"/>
      <c r="G95" s="169"/>
      <c r="H95" s="169"/>
      <c r="I95" s="171"/>
      <c r="J95" s="171"/>
      <c r="K95" s="169"/>
      <c r="L95" s="169"/>
      <c r="M95" s="172">
        <v>76</v>
      </c>
      <c r="N95" s="172">
        <v>0</v>
      </c>
      <c r="O95" s="172">
        <v>0</v>
      </c>
      <c r="P95" s="172">
        <v>0</v>
      </c>
      <c r="Q95" s="209">
        <v>76</v>
      </c>
      <c r="R95" s="210"/>
      <c r="S95" s="169"/>
      <c r="T95" s="171"/>
      <c r="U95" s="193">
        <v>0</v>
      </c>
      <c r="V95" s="210"/>
      <c r="W95" s="169"/>
      <c r="X95" s="169"/>
      <c r="Y95" s="171"/>
      <c r="Z95" s="174">
        <v>0</v>
      </c>
      <c r="AA95" s="175"/>
      <c r="AB95" s="249"/>
    </row>
    <row r="96" spans="1:28" ht="12.75">
      <c r="A96" s="167">
        <v>61</v>
      </c>
      <c r="B96" s="224" t="s">
        <v>164</v>
      </c>
      <c r="C96" s="169"/>
      <c r="D96" s="169"/>
      <c r="E96" s="171"/>
      <c r="F96" s="192"/>
      <c r="G96" s="169"/>
      <c r="H96" s="169"/>
      <c r="I96" s="171"/>
      <c r="J96" s="171"/>
      <c r="K96" s="169"/>
      <c r="L96" s="169"/>
      <c r="M96" s="172">
        <v>50</v>
      </c>
      <c r="N96" s="172">
        <v>0</v>
      </c>
      <c r="O96" s="172">
        <v>0</v>
      </c>
      <c r="P96" s="172">
        <v>0</v>
      </c>
      <c r="Q96" s="209">
        <v>50</v>
      </c>
      <c r="R96" s="210"/>
      <c r="S96" s="169"/>
      <c r="T96" s="171"/>
      <c r="U96" s="193">
        <v>0</v>
      </c>
      <c r="V96" s="210"/>
      <c r="W96" s="169"/>
      <c r="X96" s="169"/>
      <c r="Y96" s="171"/>
      <c r="Z96" s="174">
        <v>0</v>
      </c>
      <c r="AA96" s="175"/>
      <c r="AB96" s="249"/>
    </row>
    <row r="97" spans="1:28" ht="26.25" thickBot="1">
      <c r="A97" s="226">
        <v>62</v>
      </c>
      <c r="B97" s="227" t="s">
        <v>165</v>
      </c>
      <c r="C97" s="228"/>
      <c r="D97" s="228"/>
      <c r="E97" s="228"/>
      <c r="F97" s="228"/>
      <c r="G97" s="228"/>
      <c r="H97" s="228"/>
      <c r="I97" s="229"/>
      <c r="J97" s="229"/>
      <c r="K97" s="228"/>
      <c r="L97" s="228"/>
      <c r="M97" s="230">
        <v>8</v>
      </c>
      <c r="N97" s="230">
        <v>0</v>
      </c>
      <c r="O97" s="230">
        <v>0</v>
      </c>
      <c r="P97" s="230">
        <v>0</v>
      </c>
      <c r="Q97" s="231">
        <v>8</v>
      </c>
      <c r="R97" s="232"/>
      <c r="S97" s="228"/>
      <c r="T97" s="228"/>
      <c r="U97" s="233">
        <v>0</v>
      </c>
      <c r="V97" s="232"/>
      <c r="W97" s="228"/>
      <c r="X97" s="228"/>
      <c r="Y97" s="229"/>
      <c r="Z97" s="234">
        <v>0</v>
      </c>
      <c r="AA97" s="235"/>
      <c r="AB97" s="254"/>
    </row>
    <row r="98" spans="3:27" ht="12.75"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7"/>
      <c r="V98" s="236"/>
      <c r="W98" s="236"/>
      <c r="X98" s="236"/>
      <c r="Y98" s="236"/>
      <c r="Z98" s="236"/>
      <c r="AA98" s="236"/>
    </row>
    <row r="99" spans="1:27" ht="12.75">
      <c r="A99" s="21"/>
      <c r="B99" s="321" t="s">
        <v>64</v>
      </c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236"/>
      <c r="S99" s="236"/>
      <c r="T99" s="236"/>
      <c r="U99" s="237"/>
      <c r="V99" s="236"/>
      <c r="W99" s="236"/>
      <c r="X99" s="236"/>
      <c r="Y99" s="236"/>
      <c r="Z99" s="236"/>
      <c r="AA99" s="236"/>
    </row>
    <row r="100" spans="1:17" ht="12.75">
      <c r="A100" s="21"/>
      <c r="B100" s="22" t="s">
        <v>77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20"/>
      <c r="B101" s="44" t="s">
        <v>78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2.75">
      <c r="A102" s="20"/>
      <c r="B102" s="44" t="s">
        <v>75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</sheetData>
  <sheetProtection/>
  <autoFilter ref="A8:AB97"/>
  <mergeCells count="15">
    <mergeCell ref="A2:AA2"/>
    <mergeCell ref="Y3:AA3"/>
    <mergeCell ref="A5:A7"/>
    <mergeCell ref="B5:B7"/>
    <mergeCell ref="C5:L5"/>
    <mergeCell ref="AB5:AB7"/>
    <mergeCell ref="L6:L7"/>
    <mergeCell ref="R6:U6"/>
    <mergeCell ref="V6:Z6"/>
    <mergeCell ref="AA6:AA7"/>
    <mergeCell ref="B99:Q99"/>
    <mergeCell ref="M5:Q6"/>
    <mergeCell ref="R5:AA5"/>
    <mergeCell ref="C6:F6"/>
    <mergeCell ref="G6:K6"/>
  </mergeCells>
  <printOptions horizontalCentered="1"/>
  <pageMargins left="0.1968503937007874" right="0.1968503937007874" top="0.3937007874015748" bottom="0.1968503937007874" header="0.31496062992125984" footer="0.31496062992125984"/>
  <pageSetup fitToHeight="1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AC10"/>
  <sheetViews>
    <sheetView zoomScalePageLayoutView="0" workbookViewId="0" topLeftCell="A1">
      <selection activeCell="D46" sqref="D46"/>
    </sheetView>
  </sheetViews>
  <sheetFormatPr defaultColWidth="9.00390625" defaultRowHeight="12.75"/>
  <sheetData>
    <row r="2" spans="1:29" ht="14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50" t="s">
        <v>3</v>
      </c>
      <c r="B4" s="350" t="s">
        <v>40</v>
      </c>
      <c r="C4" s="353" t="s">
        <v>29</v>
      </c>
      <c r="D4" s="354"/>
      <c r="E4" s="355"/>
      <c r="F4" s="347" t="s">
        <v>33</v>
      </c>
      <c r="G4" s="348"/>
      <c r="H4" s="348"/>
      <c r="I4" s="348"/>
      <c r="J4" s="348"/>
      <c r="K4" s="349"/>
      <c r="L4" s="347" t="s">
        <v>42</v>
      </c>
      <c r="M4" s="348"/>
      <c r="N4" s="348"/>
      <c r="O4" s="348"/>
      <c r="P4" s="348"/>
      <c r="Q4" s="349"/>
      <c r="R4" s="347" t="s">
        <v>35</v>
      </c>
      <c r="S4" s="348"/>
      <c r="T4" s="348"/>
      <c r="U4" s="348"/>
      <c r="V4" s="348"/>
      <c r="W4" s="349"/>
      <c r="X4" s="347" t="s">
        <v>36</v>
      </c>
      <c r="Y4" s="348"/>
      <c r="Z4" s="348"/>
      <c r="AA4" s="348"/>
      <c r="AB4" s="348"/>
      <c r="AC4" s="349"/>
    </row>
    <row r="5" spans="1:29" ht="12.75">
      <c r="A5" s="351"/>
      <c r="B5" s="351"/>
      <c r="C5" s="356"/>
      <c r="D5" s="357"/>
      <c r="E5" s="358"/>
      <c r="F5" s="337" t="s">
        <v>5</v>
      </c>
      <c r="G5" s="338"/>
      <c r="H5" s="339" t="s">
        <v>6</v>
      </c>
      <c r="I5" s="338"/>
      <c r="J5" s="339" t="s">
        <v>32</v>
      </c>
      <c r="K5" s="340"/>
      <c r="L5" s="337" t="s">
        <v>5</v>
      </c>
      <c r="M5" s="338"/>
      <c r="N5" s="339" t="s">
        <v>6</v>
      </c>
      <c r="O5" s="338"/>
      <c r="P5" s="339" t="s">
        <v>32</v>
      </c>
      <c r="Q5" s="340"/>
      <c r="R5" s="337" t="s">
        <v>43</v>
      </c>
      <c r="S5" s="338"/>
      <c r="T5" s="339" t="s">
        <v>44</v>
      </c>
      <c r="U5" s="338"/>
      <c r="V5" s="339" t="s">
        <v>45</v>
      </c>
      <c r="W5" s="340"/>
      <c r="X5" s="337" t="s">
        <v>43</v>
      </c>
      <c r="Y5" s="338"/>
      <c r="Z5" s="339" t="s">
        <v>44</v>
      </c>
      <c r="AA5" s="338"/>
      <c r="AB5" s="339" t="s">
        <v>45</v>
      </c>
      <c r="AC5" s="340"/>
    </row>
    <row r="6" spans="1:29" ht="13.5" thickBot="1">
      <c r="A6" s="352"/>
      <c r="B6" s="352"/>
      <c r="C6" s="359"/>
      <c r="D6" s="360"/>
      <c r="E6" s="361"/>
      <c r="F6" s="11" t="s">
        <v>30</v>
      </c>
      <c r="G6" s="10" t="s">
        <v>31</v>
      </c>
      <c r="H6" s="10" t="s">
        <v>30</v>
      </c>
      <c r="I6" s="10" t="s">
        <v>31</v>
      </c>
      <c r="J6" s="10" t="s">
        <v>30</v>
      </c>
      <c r="K6" s="12" t="s">
        <v>31</v>
      </c>
      <c r="L6" s="11" t="s">
        <v>34</v>
      </c>
      <c r="M6" s="10" t="s">
        <v>31</v>
      </c>
      <c r="N6" s="10" t="s">
        <v>34</v>
      </c>
      <c r="O6" s="10" t="s">
        <v>31</v>
      </c>
      <c r="P6" s="10" t="s">
        <v>34</v>
      </c>
      <c r="Q6" s="12" t="s">
        <v>31</v>
      </c>
      <c r="R6" s="11" t="s">
        <v>34</v>
      </c>
      <c r="S6" s="10" t="s">
        <v>31</v>
      </c>
      <c r="T6" s="10" t="s">
        <v>34</v>
      </c>
      <c r="U6" s="10" t="s">
        <v>31</v>
      </c>
      <c r="V6" s="10" t="s">
        <v>34</v>
      </c>
      <c r="W6" s="12" t="s">
        <v>31</v>
      </c>
      <c r="X6" s="11" t="s">
        <v>37</v>
      </c>
      <c r="Y6" s="10" t="s">
        <v>31</v>
      </c>
      <c r="Z6" s="10" t="s">
        <v>37</v>
      </c>
      <c r="AA6" s="10" t="s">
        <v>31</v>
      </c>
      <c r="AB6" s="10" t="s">
        <v>37</v>
      </c>
      <c r="AC6" s="12" t="s">
        <v>31</v>
      </c>
    </row>
    <row r="7" spans="1:29" ht="12.75">
      <c r="A7" s="8"/>
      <c r="B7" s="19" t="s">
        <v>8</v>
      </c>
      <c r="C7" s="341"/>
      <c r="D7" s="342"/>
      <c r="E7" s="343"/>
      <c r="F7" s="5"/>
      <c r="G7" s="4"/>
      <c r="H7" s="3"/>
      <c r="I7" s="4"/>
      <c r="J7" s="3"/>
      <c r="K7" s="16"/>
      <c r="L7" s="5"/>
      <c r="M7" s="4"/>
      <c r="N7" s="3"/>
      <c r="O7" s="4"/>
      <c r="P7" s="3"/>
      <c r="Q7" s="16"/>
      <c r="R7" s="5"/>
      <c r="S7" s="4"/>
      <c r="T7" s="3"/>
      <c r="U7" s="4"/>
      <c r="V7" s="3"/>
      <c r="W7" s="16"/>
      <c r="X7" s="5"/>
      <c r="Y7" s="4"/>
      <c r="Z7" s="3"/>
      <c r="AA7" s="4"/>
      <c r="AB7" s="3"/>
      <c r="AC7" s="16"/>
    </row>
    <row r="8" spans="1:29" ht="12.75">
      <c r="A8" s="9">
        <v>1</v>
      </c>
      <c r="B8" s="14"/>
      <c r="C8" s="344"/>
      <c r="D8" s="345"/>
      <c r="E8" s="346"/>
      <c r="F8" s="5"/>
      <c r="G8" s="4"/>
      <c r="H8" s="3"/>
      <c r="I8" s="4"/>
      <c r="J8" s="3"/>
      <c r="K8" s="16"/>
      <c r="L8" s="5"/>
      <c r="M8" s="4"/>
      <c r="N8" s="3"/>
      <c r="O8" s="4"/>
      <c r="P8" s="3"/>
      <c r="Q8" s="16"/>
      <c r="R8" s="5"/>
      <c r="S8" s="4"/>
      <c r="T8" s="3"/>
      <c r="U8" s="4"/>
      <c r="V8" s="3"/>
      <c r="W8" s="16"/>
      <c r="X8" s="5"/>
      <c r="Y8" s="4"/>
      <c r="Z8" s="3"/>
      <c r="AA8" s="4"/>
      <c r="AB8" s="3"/>
      <c r="AC8" s="16"/>
    </row>
    <row r="9" spans="1:29" ht="12.75">
      <c r="A9" s="9">
        <v>2</v>
      </c>
      <c r="B9" s="14"/>
      <c r="C9" s="344"/>
      <c r="D9" s="345"/>
      <c r="E9" s="346"/>
      <c r="F9" s="5"/>
      <c r="G9" s="4"/>
      <c r="H9" s="3"/>
      <c r="I9" s="4"/>
      <c r="J9" s="3"/>
      <c r="K9" s="16"/>
      <c r="L9" s="5"/>
      <c r="M9" s="4"/>
      <c r="N9" s="3"/>
      <c r="O9" s="4"/>
      <c r="P9" s="3"/>
      <c r="Q9" s="16"/>
      <c r="R9" s="5"/>
      <c r="S9" s="4"/>
      <c r="T9" s="3"/>
      <c r="U9" s="4"/>
      <c r="V9" s="3"/>
      <c r="W9" s="16"/>
      <c r="X9" s="5"/>
      <c r="Y9" s="4"/>
      <c r="Z9" s="3"/>
      <c r="AA9" s="4"/>
      <c r="AB9" s="3"/>
      <c r="AC9" s="16"/>
    </row>
    <row r="10" spans="1:29" ht="13.5" thickBot="1">
      <c r="A10" s="13" t="s">
        <v>13</v>
      </c>
      <c r="B10" s="15"/>
      <c r="C10" s="334"/>
      <c r="D10" s="335"/>
      <c r="E10" s="336"/>
      <c r="F10" s="6"/>
      <c r="G10" s="17"/>
      <c r="H10" s="7"/>
      <c r="I10" s="17"/>
      <c r="J10" s="7"/>
      <c r="K10" s="18"/>
      <c r="L10" s="6"/>
      <c r="M10" s="17"/>
      <c r="N10" s="7"/>
      <c r="O10" s="17"/>
      <c r="P10" s="7"/>
      <c r="Q10" s="18"/>
      <c r="R10" s="6"/>
      <c r="S10" s="17"/>
      <c r="T10" s="7"/>
      <c r="U10" s="17"/>
      <c r="V10" s="7"/>
      <c r="W10" s="18"/>
      <c r="X10" s="6"/>
      <c r="Y10" s="17"/>
      <c r="Z10" s="7"/>
      <c r="AA10" s="17"/>
      <c r="AB10" s="7"/>
      <c r="AC10" s="18"/>
    </row>
  </sheetData>
  <sheetProtection/>
  <mergeCells count="23">
    <mergeCell ref="A4:A6"/>
    <mergeCell ref="B4:B6"/>
    <mergeCell ref="C4:E6"/>
    <mergeCell ref="F4:K4"/>
    <mergeCell ref="L4:Q4"/>
    <mergeCell ref="R4:W4"/>
    <mergeCell ref="X4:AC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C10:E10"/>
    <mergeCell ref="X5:Y5"/>
    <mergeCell ref="Z5:AA5"/>
    <mergeCell ref="AB5:AC5"/>
    <mergeCell ref="C7:E7"/>
    <mergeCell ref="C8:E8"/>
    <mergeCell ref="C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1"/>
  <sheetViews>
    <sheetView view="pageBreakPreview" zoomScale="110" zoomScaleSheetLayoutView="110" zoomScalePageLayoutView="0" workbookViewId="0" topLeftCell="A1">
      <selection activeCell="G33" sqref="G33"/>
    </sheetView>
  </sheetViews>
  <sheetFormatPr defaultColWidth="9.00390625" defaultRowHeight="12.75"/>
  <cols>
    <col min="1" max="1" width="4.00390625" style="0" customWidth="1"/>
    <col min="2" max="2" width="12.75390625" style="0" customWidth="1"/>
    <col min="6" max="29" width="7.75390625" style="0" customWidth="1"/>
  </cols>
  <sheetData>
    <row r="2" spans="1:29" ht="14.25">
      <c r="A2" s="362" t="s">
        <v>191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</row>
    <row r="3" spans="1:29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7" customHeight="1" thickBot="1">
      <c r="A4" s="350" t="s">
        <v>3</v>
      </c>
      <c r="B4" s="350" t="s">
        <v>40</v>
      </c>
      <c r="C4" s="353" t="s">
        <v>29</v>
      </c>
      <c r="D4" s="354"/>
      <c r="E4" s="355"/>
      <c r="F4" s="353" t="s">
        <v>33</v>
      </c>
      <c r="G4" s="354"/>
      <c r="H4" s="354"/>
      <c r="I4" s="354"/>
      <c r="J4" s="354"/>
      <c r="K4" s="354"/>
      <c r="L4" s="363" t="s">
        <v>42</v>
      </c>
      <c r="M4" s="364"/>
      <c r="N4" s="364"/>
      <c r="O4" s="364"/>
      <c r="P4" s="364"/>
      <c r="Q4" s="365"/>
      <c r="R4" s="363" t="s">
        <v>35</v>
      </c>
      <c r="S4" s="364"/>
      <c r="T4" s="364"/>
      <c r="U4" s="364"/>
      <c r="V4" s="364"/>
      <c r="W4" s="365"/>
      <c r="X4" s="354" t="s">
        <v>36</v>
      </c>
      <c r="Y4" s="354"/>
      <c r="Z4" s="354"/>
      <c r="AA4" s="354"/>
      <c r="AB4" s="354"/>
      <c r="AC4" s="355"/>
    </row>
    <row r="5" spans="1:29" ht="12.75">
      <c r="A5" s="351"/>
      <c r="B5" s="351"/>
      <c r="C5" s="356"/>
      <c r="D5" s="357"/>
      <c r="E5" s="358"/>
      <c r="F5" s="366" t="s">
        <v>190</v>
      </c>
      <c r="G5" s="367"/>
      <c r="H5" s="368" t="s">
        <v>189</v>
      </c>
      <c r="I5" s="367"/>
      <c r="J5" s="368" t="s">
        <v>192</v>
      </c>
      <c r="K5" s="376"/>
      <c r="L5" s="377" t="s">
        <v>190</v>
      </c>
      <c r="M5" s="378"/>
      <c r="N5" s="378" t="s">
        <v>189</v>
      </c>
      <c r="O5" s="378"/>
      <c r="P5" s="378" t="s">
        <v>192</v>
      </c>
      <c r="Q5" s="379"/>
      <c r="R5" s="377" t="s">
        <v>190</v>
      </c>
      <c r="S5" s="378"/>
      <c r="T5" s="378" t="s">
        <v>189</v>
      </c>
      <c r="U5" s="378"/>
      <c r="V5" s="378" t="s">
        <v>192</v>
      </c>
      <c r="W5" s="379"/>
      <c r="X5" s="376" t="s">
        <v>190</v>
      </c>
      <c r="Y5" s="367"/>
      <c r="Z5" s="368" t="s">
        <v>189</v>
      </c>
      <c r="AA5" s="367"/>
      <c r="AB5" s="368" t="s">
        <v>192</v>
      </c>
      <c r="AC5" s="369"/>
    </row>
    <row r="6" spans="1:29" ht="13.5" thickBot="1">
      <c r="A6" s="352"/>
      <c r="B6" s="352"/>
      <c r="C6" s="359"/>
      <c r="D6" s="360"/>
      <c r="E6" s="361"/>
      <c r="F6" s="264" t="s">
        <v>30</v>
      </c>
      <c r="G6" s="266" t="s">
        <v>31</v>
      </c>
      <c r="H6" s="266" t="s">
        <v>30</v>
      </c>
      <c r="I6" s="266" t="s">
        <v>31</v>
      </c>
      <c r="J6" s="266" t="s">
        <v>30</v>
      </c>
      <c r="K6" s="280" t="s">
        <v>31</v>
      </c>
      <c r="L6" s="264" t="s">
        <v>34</v>
      </c>
      <c r="M6" s="266" t="s">
        <v>31</v>
      </c>
      <c r="N6" s="266" t="s">
        <v>34</v>
      </c>
      <c r="O6" s="266" t="s">
        <v>31</v>
      </c>
      <c r="P6" s="266" t="s">
        <v>34</v>
      </c>
      <c r="Q6" s="276" t="s">
        <v>31</v>
      </c>
      <c r="R6" s="264" t="s">
        <v>34</v>
      </c>
      <c r="S6" s="266" t="s">
        <v>31</v>
      </c>
      <c r="T6" s="266" t="s">
        <v>34</v>
      </c>
      <c r="U6" s="266" t="s">
        <v>31</v>
      </c>
      <c r="V6" s="266" t="s">
        <v>34</v>
      </c>
      <c r="W6" s="276" t="s">
        <v>31</v>
      </c>
      <c r="X6" s="284" t="s">
        <v>37</v>
      </c>
      <c r="Y6" s="266" t="s">
        <v>31</v>
      </c>
      <c r="Z6" s="266" t="s">
        <v>37</v>
      </c>
      <c r="AA6" s="266" t="s">
        <v>31</v>
      </c>
      <c r="AB6" s="266" t="s">
        <v>37</v>
      </c>
      <c r="AC6" s="276" t="s">
        <v>31</v>
      </c>
    </row>
    <row r="7" spans="1:29" ht="12.75">
      <c r="A7" s="270"/>
      <c r="B7" s="271" t="s">
        <v>8</v>
      </c>
      <c r="C7" s="370"/>
      <c r="D7" s="371"/>
      <c r="E7" s="372"/>
      <c r="F7" s="272">
        <f>2*16+4*6.3+2*2.5</f>
        <v>62.2</v>
      </c>
      <c r="G7" s="273"/>
      <c r="H7" s="274">
        <v>80.2</v>
      </c>
      <c r="I7" s="273"/>
      <c r="J7" s="274">
        <v>80.2</v>
      </c>
      <c r="K7" s="281"/>
      <c r="L7" s="279">
        <f>SUM(L8:L11)</f>
        <v>5.575600000000001</v>
      </c>
      <c r="M7" s="273"/>
      <c r="N7" s="286">
        <f>SUM(N8:N11)</f>
        <v>13.278400000000001</v>
      </c>
      <c r="O7" s="273"/>
      <c r="P7" s="286">
        <f>SUM(P8:P11)</f>
        <v>10.956999999999999</v>
      </c>
      <c r="Q7" s="275"/>
      <c r="R7" s="279">
        <f>SUM(R8:R11)</f>
        <v>30.081999999999997</v>
      </c>
      <c r="S7" s="273"/>
      <c r="T7" s="286">
        <f>SUM(T8:T11)</f>
        <v>39.122</v>
      </c>
      <c r="U7" s="273"/>
      <c r="V7" s="286">
        <f>SUM(V8:V11)</f>
        <v>39.122</v>
      </c>
      <c r="W7" s="275"/>
      <c r="X7" s="285">
        <v>0</v>
      </c>
      <c r="Y7" s="277"/>
      <c r="Z7" s="278">
        <v>0</v>
      </c>
      <c r="AA7" s="277"/>
      <c r="AB7" s="278">
        <v>0</v>
      </c>
      <c r="AC7" s="275"/>
    </row>
    <row r="8" spans="1:29" ht="18.75" customHeight="1">
      <c r="A8" s="258">
        <v>1</v>
      </c>
      <c r="B8" s="260" t="s">
        <v>188</v>
      </c>
      <c r="C8" s="373" t="s">
        <v>187</v>
      </c>
      <c r="D8" s="374"/>
      <c r="E8" s="375"/>
      <c r="F8" s="11" t="s">
        <v>196</v>
      </c>
      <c r="G8" s="262"/>
      <c r="H8" s="10" t="s">
        <v>193</v>
      </c>
      <c r="I8" s="262"/>
      <c r="J8" s="10" t="s">
        <v>193</v>
      </c>
      <c r="K8" s="282"/>
      <c r="L8" s="406">
        <v>-0.7</v>
      </c>
      <c r="M8" s="262"/>
      <c r="N8" s="268">
        <v>7.8774</v>
      </c>
      <c r="O8" s="262"/>
      <c r="P8" s="268">
        <v>6.391</v>
      </c>
      <c r="Q8" s="263"/>
      <c r="R8" s="268">
        <v>15.46</v>
      </c>
      <c r="S8" s="4"/>
      <c r="T8" s="268">
        <v>24.5</v>
      </c>
      <c r="U8" s="262"/>
      <c r="V8" s="268">
        <v>24.5</v>
      </c>
      <c r="W8" s="263"/>
      <c r="X8" s="259">
        <v>0</v>
      </c>
      <c r="Y8" s="262"/>
      <c r="Z8" s="10">
        <v>0</v>
      </c>
      <c r="AA8" s="262"/>
      <c r="AB8" s="10">
        <v>0</v>
      </c>
      <c r="AC8" s="263"/>
    </row>
    <row r="9" spans="1:29" ht="24.75" customHeight="1">
      <c r="A9" s="258">
        <v>2</v>
      </c>
      <c r="B9" s="260" t="s">
        <v>186</v>
      </c>
      <c r="C9" s="373" t="s">
        <v>185</v>
      </c>
      <c r="D9" s="374"/>
      <c r="E9" s="375"/>
      <c r="F9" s="11" t="s">
        <v>194</v>
      </c>
      <c r="G9" s="262"/>
      <c r="H9" s="10" t="s">
        <v>194</v>
      </c>
      <c r="I9" s="262"/>
      <c r="J9" s="10" t="s">
        <v>194</v>
      </c>
      <c r="K9" s="282"/>
      <c r="L9" s="268">
        <v>3.109800000000001</v>
      </c>
      <c r="M9" s="262"/>
      <c r="N9" s="268">
        <v>2.798800000000001</v>
      </c>
      <c r="O9" s="262"/>
      <c r="P9" s="268">
        <v>2.481</v>
      </c>
      <c r="Q9" s="263"/>
      <c r="R9" s="268">
        <v>6.086</v>
      </c>
      <c r="S9" s="4"/>
      <c r="T9" s="268">
        <v>6.086</v>
      </c>
      <c r="U9" s="262"/>
      <c r="V9" s="268">
        <v>6.086</v>
      </c>
      <c r="W9" s="263"/>
      <c r="X9" s="259">
        <v>0</v>
      </c>
      <c r="Y9" s="262"/>
      <c r="Z9" s="10">
        <v>0</v>
      </c>
      <c r="AA9" s="262"/>
      <c r="AB9" s="10">
        <v>0</v>
      </c>
      <c r="AC9" s="263"/>
    </row>
    <row r="10" spans="1:29" ht="19.5" customHeight="1">
      <c r="A10" s="258">
        <v>3</v>
      </c>
      <c r="B10" s="260" t="s">
        <v>184</v>
      </c>
      <c r="C10" s="373" t="s">
        <v>183</v>
      </c>
      <c r="D10" s="374"/>
      <c r="E10" s="375"/>
      <c r="F10" s="11" t="s">
        <v>194</v>
      </c>
      <c r="G10" s="262"/>
      <c r="H10" s="10" t="s">
        <v>194</v>
      </c>
      <c r="I10" s="262"/>
      <c r="J10" s="10" t="s">
        <v>194</v>
      </c>
      <c r="K10" s="282"/>
      <c r="L10" s="268">
        <v>3.185800000000001</v>
      </c>
      <c r="M10" s="262"/>
      <c r="N10" s="268">
        <v>2.867200000000001</v>
      </c>
      <c r="O10" s="262"/>
      <c r="P10" s="268">
        <v>2.549</v>
      </c>
      <c r="Q10" s="263"/>
      <c r="R10" s="268">
        <v>6.086</v>
      </c>
      <c r="S10" s="4"/>
      <c r="T10" s="268">
        <v>6.086</v>
      </c>
      <c r="U10" s="262"/>
      <c r="V10" s="268">
        <v>6.086</v>
      </c>
      <c r="W10" s="263"/>
      <c r="X10" s="259">
        <v>0</v>
      </c>
      <c r="Y10" s="262"/>
      <c r="Z10" s="10">
        <v>0</v>
      </c>
      <c r="AA10" s="262"/>
      <c r="AB10" s="10">
        <v>0</v>
      </c>
      <c r="AC10" s="263"/>
    </row>
    <row r="11" spans="1:29" ht="21" customHeight="1" thickBot="1">
      <c r="A11" s="257">
        <v>4</v>
      </c>
      <c r="B11" s="261" t="s">
        <v>182</v>
      </c>
      <c r="C11" s="380" t="s">
        <v>181</v>
      </c>
      <c r="D11" s="381"/>
      <c r="E11" s="382"/>
      <c r="F11" s="264" t="s">
        <v>195</v>
      </c>
      <c r="G11" s="265"/>
      <c r="H11" s="266" t="s">
        <v>195</v>
      </c>
      <c r="I11" s="265"/>
      <c r="J11" s="266" t="s">
        <v>195</v>
      </c>
      <c r="K11" s="283"/>
      <c r="L11" s="269">
        <v>-0.02</v>
      </c>
      <c r="M11" s="265"/>
      <c r="N11" s="269">
        <v>-0.265</v>
      </c>
      <c r="O11" s="265"/>
      <c r="P11" s="269">
        <v>-0.464</v>
      </c>
      <c r="Q11" s="267"/>
      <c r="R11" s="269">
        <v>2.45</v>
      </c>
      <c r="S11" s="17"/>
      <c r="T11" s="269">
        <v>2.45</v>
      </c>
      <c r="U11" s="265"/>
      <c r="V11" s="269">
        <v>2.45</v>
      </c>
      <c r="W11" s="267"/>
      <c r="X11" s="284">
        <v>0</v>
      </c>
      <c r="Y11" s="265"/>
      <c r="Z11" s="266">
        <v>0</v>
      </c>
      <c r="AA11" s="265"/>
      <c r="AB11" s="266">
        <v>0</v>
      </c>
      <c r="AC11" s="267"/>
    </row>
  </sheetData>
  <sheetProtection/>
  <mergeCells count="25">
    <mergeCell ref="C9:E9"/>
    <mergeCell ref="C10:E10"/>
    <mergeCell ref="C11:E11"/>
    <mergeCell ref="V5:W5"/>
    <mergeCell ref="X5:Y5"/>
    <mergeCell ref="Z5:AA5"/>
    <mergeCell ref="AB5:AC5"/>
    <mergeCell ref="C7:E7"/>
    <mergeCell ref="C8:E8"/>
    <mergeCell ref="J5:K5"/>
    <mergeCell ref="L5:M5"/>
    <mergeCell ref="N5:O5"/>
    <mergeCell ref="P5:Q5"/>
    <mergeCell ref="R5:S5"/>
    <mergeCell ref="T5:U5"/>
    <mergeCell ref="A2:AC2"/>
    <mergeCell ref="A4:A6"/>
    <mergeCell ref="B4:B6"/>
    <mergeCell ref="C4:E6"/>
    <mergeCell ref="F4:K4"/>
    <mergeCell ref="L4:Q4"/>
    <mergeCell ref="R4:W4"/>
    <mergeCell ref="X4:AC4"/>
    <mergeCell ref="F5:G5"/>
    <mergeCell ref="H5:I5"/>
  </mergeCells>
  <printOptions horizontalCentered="1"/>
  <pageMargins left="0" right="0" top="0" bottom="0" header="0" footer="0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99"/>
  <sheetViews>
    <sheetView view="pageBreakPreview" zoomScale="70" zoomScaleNormal="70" zoomScaleSheetLayoutView="70" zoomScalePageLayoutView="0" workbookViewId="0" topLeftCell="A1">
      <selection activeCell="D34" sqref="D34"/>
    </sheetView>
  </sheetViews>
  <sheetFormatPr defaultColWidth="9.00390625" defaultRowHeight="12.75"/>
  <cols>
    <col min="1" max="1" width="4.25390625" style="23" customWidth="1"/>
    <col min="2" max="2" width="40.75390625" style="23" customWidth="1"/>
    <col min="3" max="3" width="10.25390625" style="23" customWidth="1"/>
    <col min="4" max="4" width="11.00390625" style="23" bestFit="1" customWidth="1"/>
    <col min="5" max="6" width="11.00390625" style="23" customWidth="1"/>
    <col min="7" max="7" width="10.25390625" style="23" customWidth="1"/>
    <col min="8" max="10" width="9.75390625" style="23" customWidth="1"/>
    <col min="11" max="11" width="10.25390625" style="23" customWidth="1"/>
    <col min="12" max="14" width="9.75390625" style="23" customWidth="1"/>
    <col min="15" max="15" width="10.25390625" style="23" customWidth="1"/>
    <col min="16" max="18" width="9.75390625" style="23" customWidth="1"/>
    <col min="19" max="19" width="10.25390625" style="23" customWidth="1"/>
    <col min="20" max="22" width="9.75390625" style="23" customWidth="1"/>
    <col min="23" max="35" width="10.75390625" style="23" customWidth="1"/>
  </cols>
  <sheetData>
    <row r="2" spans="1:35" ht="15.75">
      <c r="A2" s="386" t="s">
        <v>173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</row>
    <row r="3" spans="1:35" ht="16.5" thickBot="1">
      <c r="A3" s="45"/>
      <c r="B3" s="45"/>
      <c r="C3" s="45"/>
      <c r="D3" s="45"/>
      <c r="E3" s="48"/>
      <c r="F3" s="48"/>
      <c r="G3" s="45"/>
      <c r="H3" s="45"/>
      <c r="I3" s="48"/>
      <c r="J3" s="48"/>
      <c r="K3" s="45"/>
      <c r="L3" s="45"/>
      <c r="M3" s="48"/>
      <c r="N3" s="48"/>
      <c r="O3" s="45"/>
      <c r="P3" s="45"/>
      <c r="Q3" s="48"/>
      <c r="R3" s="48"/>
      <c r="S3" s="45"/>
      <c r="T3" s="45"/>
      <c r="U3" s="48"/>
      <c r="V3" s="48"/>
      <c r="W3" s="45"/>
      <c r="X3" s="45"/>
      <c r="Y3" s="45"/>
      <c r="Z3" s="45"/>
      <c r="AA3" s="45"/>
      <c r="AB3" s="45"/>
      <c r="AC3" s="48"/>
      <c r="AD3" s="45"/>
      <c r="AE3" s="48"/>
      <c r="AF3" s="45"/>
      <c r="AG3" s="48"/>
      <c r="AH3" s="45"/>
      <c r="AI3" s="48"/>
    </row>
    <row r="4" spans="1:35" ht="22.5" customHeight="1" thickBot="1">
      <c r="A4" s="387" t="s">
        <v>69</v>
      </c>
      <c r="B4" s="390" t="s">
        <v>0</v>
      </c>
      <c r="C4" s="400" t="s">
        <v>39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2"/>
    </row>
    <row r="5" spans="1:35" ht="20.25" customHeight="1" thickBot="1">
      <c r="A5" s="388"/>
      <c r="B5" s="391"/>
      <c r="C5" s="398" t="s">
        <v>2</v>
      </c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5" t="s">
        <v>38</v>
      </c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7"/>
    </row>
    <row r="6" spans="1:35" ht="25.5" customHeight="1">
      <c r="A6" s="388"/>
      <c r="B6" s="391"/>
      <c r="C6" s="393" t="s">
        <v>176</v>
      </c>
      <c r="D6" s="385"/>
      <c r="E6" s="385" t="s">
        <v>79</v>
      </c>
      <c r="F6" s="405"/>
      <c r="G6" s="385" t="s">
        <v>177</v>
      </c>
      <c r="H6" s="385"/>
      <c r="I6" s="385" t="s">
        <v>79</v>
      </c>
      <c r="J6" s="385"/>
      <c r="K6" s="385" t="s">
        <v>178</v>
      </c>
      <c r="L6" s="385"/>
      <c r="M6" s="385" t="s">
        <v>79</v>
      </c>
      <c r="N6" s="385"/>
      <c r="O6" s="385" t="s">
        <v>179</v>
      </c>
      <c r="P6" s="385"/>
      <c r="Q6" s="385" t="s">
        <v>79</v>
      </c>
      <c r="R6" s="385"/>
      <c r="S6" s="385" t="s">
        <v>180</v>
      </c>
      <c r="T6" s="385"/>
      <c r="U6" s="385" t="s">
        <v>79</v>
      </c>
      <c r="V6" s="385"/>
      <c r="W6" s="394" t="s">
        <v>176</v>
      </c>
      <c r="X6" s="383" t="s">
        <v>79</v>
      </c>
      <c r="Y6" s="383"/>
      <c r="Z6" s="383"/>
      <c r="AA6" s="383"/>
      <c r="AB6" s="383" t="s">
        <v>177</v>
      </c>
      <c r="AC6" s="46" t="s">
        <v>79</v>
      </c>
      <c r="AD6" s="383" t="s">
        <v>178</v>
      </c>
      <c r="AE6" s="46" t="s">
        <v>79</v>
      </c>
      <c r="AF6" s="383" t="s">
        <v>179</v>
      </c>
      <c r="AG6" s="46" t="s">
        <v>79</v>
      </c>
      <c r="AH6" s="383" t="s">
        <v>180</v>
      </c>
      <c r="AI6" s="47" t="s">
        <v>79</v>
      </c>
    </row>
    <row r="7" spans="1:35" ht="21" customHeight="1">
      <c r="A7" s="388"/>
      <c r="B7" s="391"/>
      <c r="C7" s="394"/>
      <c r="D7" s="383"/>
      <c r="E7" s="383" t="s">
        <v>49</v>
      </c>
      <c r="F7" s="404"/>
      <c r="G7" s="383"/>
      <c r="H7" s="383"/>
      <c r="I7" s="383" t="s">
        <v>49</v>
      </c>
      <c r="J7" s="383"/>
      <c r="K7" s="383"/>
      <c r="L7" s="383"/>
      <c r="M7" s="383" t="s">
        <v>49</v>
      </c>
      <c r="N7" s="383"/>
      <c r="O7" s="383"/>
      <c r="P7" s="383"/>
      <c r="Q7" s="383" t="s">
        <v>49</v>
      </c>
      <c r="R7" s="383"/>
      <c r="S7" s="383"/>
      <c r="T7" s="383"/>
      <c r="U7" s="383" t="s">
        <v>49</v>
      </c>
      <c r="V7" s="383"/>
      <c r="W7" s="394"/>
      <c r="X7" s="383" t="s">
        <v>46</v>
      </c>
      <c r="Y7" s="383" t="s">
        <v>47</v>
      </c>
      <c r="Z7" s="383" t="s">
        <v>48</v>
      </c>
      <c r="AA7" s="383" t="s">
        <v>49</v>
      </c>
      <c r="AB7" s="383"/>
      <c r="AC7" s="383" t="s">
        <v>49</v>
      </c>
      <c r="AD7" s="383"/>
      <c r="AE7" s="383" t="s">
        <v>49</v>
      </c>
      <c r="AF7" s="383"/>
      <c r="AG7" s="383" t="s">
        <v>49</v>
      </c>
      <c r="AH7" s="383"/>
      <c r="AI7" s="391" t="s">
        <v>49</v>
      </c>
    </row>
    <row r="8" spans="1:35" ht="26.25" customHeight="1" thickBot="1">
      <c r="A8" s="389"/>
      <c r="B8" s="392"/>
      <c r="C8" s="25" t="s">
        <v>66</v>
      </c>
      <c r="D8" s="49" t="s">
        <v>30</v>
      </c>
      <c r="E8" s="49" t="s">
        <v>66</v>
      </c>
      <c r="F8" s="49" t="s">
        <v>30</v>
      </c>
      <c r="G8" s="49" t="s">
        <v>66</v>
      </c>
      <c r="H8" s="49" t="s">
        <v>30</v>
      </c>
      <c r="I8" s="49" t="s">
        <v>66</v>
      </c>
      <c r="J8" s="49" t="s">
        <v>30</v>
      </c>
      <c r="K8" s="49" t="s">
        <v>66</v>
      </c>
      <c r="L8" s="49" t="s">
        <v>30</v>
      </c>
      <c r="M8" s="49" t="s">
        <v>66</v>
      </c>
      <c r="N8" s="49" t="s">
        <v>30</v>
      </c>
      <c r="O8" s="49" t="s">
        <v>66</v>
      </c>
      <c r="P8" s="49" t="s">
        <v>30</v>
      </c>
      <c r="Q8" s="49" t="s">
        <v>66</v>
      </c>
      <c r="R8" s="49" t="s">
        <v>30</v>
      </c>
      <c r="S8" s="49" t="s">
        <v>66</v>
      </c>
      <c r="T8" s="49" t="s">
        <v>30</v>
      </c>
      <c r="U8" s="49" t="s">
        <v>66</v>
      </c>
      <c r="V8" s="49" t="s">
        <v>30</v>
      </c>
      <c r="W8" s="403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92"/>
    </row>
    <row r="9" spans="1:35" ht="12.75">
      <c r="A9" s="26">
        <v>1</v>
      </c>
      <c r="B9" s="239">
        <v>2</v>
      </c>
      <c r="C9" s="116">
        <v>6</v>
      </c>
      <c r="D9" s="116">
        <v>7</v>
      </c>
      <c r="E9" s="116"/>
      <c r="F9" s="116"/>
      <c r="G9" s="116">
        <v>8</v>
      </c>
      <c r="H9" s="116">
        <v>9</v>
      </c>
      <c r="I9" s="116"/>
      <c r="J9" s="116"/>
      <c r="K9" s="116">
        <v>10</v>
      </c>
      <c r="L9" s="116">
        <v>11</v>
      </c>
      <c r="M9" s="116"/>
      <c r="N9" s="116"/>
      <c r="O9" s="116">
        <v>12</v>
      </c>
      <c r="P9" s="116">
        <v>13</v>
      </c>
      <c r="Q9" s="116"/>
      <c r="R9" s="116"/>
      <c r="S9" s="116">
        <v>14</v>
      </c>
      <c r="T9" s="116">
        <v>15</v>
      </c>
      <c r="U9" s="116"/>
      <c r="V9" s="116"/>
      <c r="W9" s="116">
        <v>18</v>
      </c>
      <c r="X9" s="116"/>
      <c r="Y9" s="116"/>
      <c r="Z9" s="116"/>
      <c r="AA9" s="116"/>
      <c r="AB9" s="116">
        <v>19</v>
      </c>
      <c r="AC9" s="116"/>
      <c r="AD9" s="116">
        <v>20</v>
      </c>
      <c r="AE9" s="116"/>
      <c r="AF9" s="116">
        <v>21</v>
      </c>
      <c r="AG9" s="116"/>
      <c r="AH9" s="116">
        <v>22</v>
      </c>
      <c r="AI9" s="239"/>
    </row>
    <row r="10" spans="1:35" ht="12.75">
      <c r="A10" s="117"/>
      <c r="B10" s="240" t="s">
        <v>50</v>
      </c>
      <c r="C10" s="28">
        <v>333.61</v>
      </c>
      <c r="D10" s="27">
        <v>53.26</v>
      </c>
      <c r="E10" s="27">
        <v>333.61</v>
      </c>
      <c r="F10" s="27">
        <v>53.26</v>
      </c>
      <c r="G10" s="27">
        <v>240.39600000000002</v>
      </c>
      <c r="H10" s="27">
        <v>92.9</v>
      </c>
      <c r="I10" s="27">
        <v>240.39600000000002</v>
      </c>
      <c r="J10" s="27">
        <v>92.9</v>
      </c>
      <c r="K10" s="27">
        <v>217.75</v>
      </c>
      <c r="L10" s="27">
        <v>22.59</v>
      </c>
      <c r="M10" s="27">
        <v>217.75</v>
      </c>
      <c r="N10" s="27">
        <v>22.59</v>
      </c>
      <c r="O10" s="27">
        <v>146.546</v>
      </c>
      <c r="P10" s="27">
        <v>24.47</v>
      </c>
      <c r="Q10" s="27">
        <v>146.546</v>
      </c>
      <c r="R10" s="27">
        <v>24.47</v>
      </c>
      <c r="S10" s="27">
        <v>615.77</v>
      </c>
      <c r="T10" s="27">
        <v>77.4</v>
      </c>
      <c r="U10" s="27">
        <v>615.77</v>
      </c>
      <c r="V10" s="27">
        <v>77.4</v>
      </c>
      <c r="W10" s="28">
        <v>1748.42</v>
      </c>
      <c r="X10" s="27">
        <v>202</v>
      </c>
      <c r="Y10" s="27">
        <v>77</v>
      </c>
      <c r="Z10" s="27">
        <v>32</v>
      </c>
      <c r="AA10" s="27">
        <v>1437.42</v>
      </c>
      <c r="AB10" s="27">
        <v>1942.19</v>
      </c>
      <c r="AC10" s="27">
        <v>1942.19</v>
      </c>
      <c r="AD10" s="27">
        <v>1489.05</v>
      </c>
      <c r="AE10" s="27">
        <v>1489.05</v>
      </c>
      <c r="AF10" s="27">
        <v>1192.22</v>
      </c>
      <c r="AG10" s="27">
        <v>1192.22</v>
      </c>
      <c r="AH10" s="27">
        <v>2896.43</v>
      </c>
      <c r="AI10" s="29">
        <v>2896.43</v>
      </c>
    </row>
    <row r="11" spans="1:35" ht="12.75">
      <c r="A11" s="118">
        <v>1</v>
      </c>
      <c r="B11" s="241" t="s">
        <v>9</v>
      </c>
      <c r="C11" s="31">
        <v>0</v>
      </c>
      <c r="D11" s="30">
        <v>5.5</v>
      </c>
      <c r="E11" s="27">
        <v>0</v>
      </c>
      <c r="F11" s="27">
        <v>5.5</v>
      </c>
      <c r="G11" s="30">
        <v>0</v>
      </c>
      <c r="H11" s="30">
        <v>50</v>
      </c>
      <c r="I11" s="27">
        <v>0</v>
      </c>
      <c r="J11" s="27">
        <v>50</v>
      </c>
      <c r="K11" s="30">
        <v>0</v>
      </c>
      <c r="L11" s="30">
        <v>0</v>
      </c>
      <c r="M11" s="27">
        <v>0</v>
      </c>
      <c r="N11" s="27">
        <v>0</v>
      </c>
      <c r="O11" s="30">
        <v>0</v>
      </c>
      <c r="P11" s="30">
        <v>0</v>
      </c>
      <c r="Q11" s="27">
        <v>0</v>
      </c>
      <c r="R11" s="27">
        <v>0</v>
      </c>
      <c r="S11" s="30">
        <v>0</v>
      </c>
      <c r="T11" s="30">
        <v>0</v>
      </c>
      <c r="U11" s="27">
        <v>0</v>
      </c>
      <c r="V11" s="27">
        <v>0</v>
      </c>
      <c r="W11" s="31">
        <v>11.2</v>
      </c>
      <c r="X11" s="30">
        <v>0</v>
      </c>
      <c r="Y11" s="30">
        <v>0</v>
      </c>
      <c r="Z11" s="30">
        <v>0</v>
      </c>
      <c r="AA11" s="30">
        <v>11.2</v>
      </c>
      <c r="AB11" s="30">
        <v>246.45</v>
      </c>
      <c r="AC11" s="27">
        <v>246.45</v>
      </c>
      <c r="AD11" s="30">
        <v>242.51999999999998</v>
      </c>
      <c r="AE11" s="27">
        <v>242.51999999999998</v>
      </c>
      <c r="AF11" s="30">
        <v>0</v>
      </c>
      <c r="AG11" s="27">
        <v>0</v>
      </c>
      <c r="AH11" s="30">
        <v>0</v>
      </c>
      <c r="AI11" s="29">
        <v>0</v>
      </c>
    </row>
    <row r="12" spans="1:35" ht="25.5">
      <c r="A12" s="118" t="s">
        <v>10</v>
      </c>
      <c r="B12" s="242" t="s">
        <v>11</v>
      </c>
      <c r="C12" s="120">
        <v>0</v>
      </c>
      <c r="D12" s="119">
        <v>5.5</v>
      </c>
      <c r="E12" s="27">
        <v>0</v>
      </c>
      <c r="F12" s="27">
        <v>5.5</v>
      </c>
      <c r="G12" s="119">
        <v>0</v>
      </c>
      <c r="H12" s="119">
        <v>50</v>
      </c>
      <c r="I12" s="27">
        <v>0</v>
      </c>
      <c r="J12" s="27">
        <v>50</v>
      </c>
      <c r="K12" s="119">
        <v>0</v>
      </c>
      <c r="L12" s="119">
        <v>0</v>
      </c>
      <c r="M12" s="27">
        <v>0</v>
      </c>
      <c r="N12" s="27">
        <v>0</v>
      </c>
      <c r="O12" s="119">
        <v>0</v>
      </c>
      <c r="P12" s="119">
        <v>0</v>
      </c>
      <c r="Q12" s="27">
        <v>0</v>
      </c>
      <c r="R12" s="27">
        <v>0</v>
      </c>
      <c r="S12" s="119">
        <v>0</v>
      </c>
      <c r="T12" s="119">
        <v>0</v>
      </c>
      <c r="U12" s="27">
        <v>0</v>
      </c>
      <c r="V12" s="27">
        <v>0</v>
      </c>
      <c r="W12" s="122">
        <v>11.2</v>
      </c>
      <c r="X12" s="119">
        <v>0</v>
      </c>
      <c r="Y12" s="119">
        <v>0</v>
      </c>
      <c r="Z12" s="119">
        <v>0</v>
      </c>
      <c r="AA12" s="123">
        <v>11.2</v>
      </c>
      <c r="AB12" s="119">
        <v>78</v>
      </c>
      <c r="AC12" s="27">
        <v>78</v>
      </c>
      <c r="AD12" s="119">
        <v>0</v>
      </c>
      <c r="AE12" s="27">
        <v>0</v>
      </c>
      <c r="AF12" s="119">
        <v>0</v>
      </c>
      <c r="AG12" s="27">
        <v>0</v>
      </c>
      <c r="AH12" s="119">
        <v>0</v>
      </c>
      <c r="AI12" s="29">
        <v>0</v>
      </c>
    </row>
    <row r="13" spans="1:35" ht="12.75">
      <c r="A13" s="124"/>
      <c r="B13" s="243" t="s">
        <v>90</v>
      </c>
      <c r="C13" s="33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3"/>
      <c r="X13" s="32"/>
      <c r="Y13" s="32"/>
      <c r="Z13" s="32"/>
      <c r="AA13" s="32"/>
      <c r="AB13" s="32"/>
      <c r="AC13" s="32"/>
      <c r="AD13" s="32">
        <v>0</v>
      </c>
      <c r="AE13" s="32"/>
      <c r="AF13" s="32"/>
      <c r="AG13" s="32"/>
      <c r="AH13" s="32"/>
      <c r="AI13" s="34"/>
    </row>
    <row r="14" spans="1:35" ht="25.5">
      <c r="A14" s="125">
        <v>1</v>
      </c>
      <c r="B14" s="244" t="s">
        <v>91</v>
      </c>
      <c r="C14" s="36"/>
      <c r="D14" s="35"/>
      <c r="E14" s="35">
        <v>0</v>
      </c>
      <c r="F14" s="35">
        <v>0</v>
      </c>
      <c r="G14" s="35">
        <v>0</v>
      </c>
      <c r="H14" s="35">
        <v>50</v>
      </c>
      <c r="I14" s="35">
        <v>0</v>
      </c>
      <c r="J14" s="35">
        <v>50</v>
      </c>
      <c r="K14" s="35"/>
      <c r="L14" s="35"/>
      <c r="M14" s="35">
        <v>0</v>
      </c>
      <c r="N14" s="35">
        <v>0</v>
      </c>
      <c r="O14" s="35"/>
      <c r="P14" s="35"/>
      <c r="Q14" s="35">
        <v>0</v>
      </c>
      <c r="R14" s="35">
        <v>0</v>
      </c>
      <c r="S14" s="35"/>
      <c r="T14" s="35"/>
      <c r="U14" s="35">
        <v>0</v>
      </c>
      <c r="V14" s="35">
        <v>0</v>
      </c>
      <c r="W14" s="36"/>
      <c r="X14" s="35"/>
      <c r="Y14" s="35"/>
      <c r="Z14" s="35"/>
      <c r="AA14" s="35"/>
      <c r="AB14" s="35">
        <v>78</v>
      </c>
      <c r="AC14" s="35">
        <v>78</v>
      </c>
      <c r="AD14" s="35"/>
      <c r="AE14" s="35">
        <v>0</v>
      </c>
      <c r="AF14" s="35"/>
      <c r="AG14" s="35">
        <v>0</v>
      </c>
      <c r="AH14" s="35"/>
      <c r="AI14" s="37">
        <v>0</v>
      </c>
    </row>
    <row r="15" spans="1:35" ht="12.75">
      <c r="A15" s="126"/>
      <c r="B15" s="245" t="s">
        <v>93</v>
      </c>
      <c r="C15" s="39">
        <v>0</v>
      </c>
      <c r="D15" s="38">
        <v>0</v>
      </c>
      <c r="E15" s="238">
        <v>0</v>
      </c>
      <c r="F15" s="238">
        <v>0</v>
      </c>
      <c r="G15" s="38">
        <v>0</v>
      </c>
      <c r="H15" s="38">
        <v>50</v>
      </c>
      <c r="I15" s="238">
        <v>0</v>
      </c>
      <c r="J15" s="238">
        <v>50</v>
      </c>
      <c r="K15" s="38">
        <v>0</v>
      </c>
      <c r="L15" s="38">
        <v>0</v>
      </c>
      <c r="M15" s="238">
        <v>0</v>
      </c>
      <c r="N15" s="238">
        <v>0</v>
      </c>
      <c r="O15" s="38">
        <v>0</v>
      </c>
      <c r="P15" s="38">
        <v>0</v>
      </c>
      <c r="Q15" s="238">
        <v>0</v>
      </c>
      <c r="R15" s="238">
        <v>0</v>
      </c>
      <c r="S15" s="38">
        <v>0</v>
      </c>
      <c r="T15" s="38">
        <v>0</v>
      </c>
      <c r="U15" s="238">
        <v>0</v>
      </c>
      <c r="V15" s="238">
        <v>0</v>
      </c>
      <c r="W15" s="39">
        <v>0</v>
      </c>
      <c r="X15" s="38"/>
      <c r="Y15" s="38"/>
      <c r="Z15" s="38"/>
      <c r="AA15" s="38"/>
      <c r="AB15" s="38">
        <v>78</v>
      </c>
      <c r="AC15" s="38">
        <v>78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40">
        <v>0</v>
      </c>
    </row>
    <row r="16" spans="1:35" ht="12.75">
      <c r="A16" s="124"/>
      <c r="B16" s="243" t="s">
        <v>94</v>
      </c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3"/>
      <c r="X16" s="32"/>
      <c r="Y16" s="32"/>
      <c r="Z16" s="32"/>
      <c r="AA16" s="32"/>
      <c r="AB16" s="32">
        <v>0</v>
      </c>
      <c r="AC16" s="32"/>
      <c r="AD16" s="32"/>
      <c r="AE16" s="32"/>
      <c r="AF16" s="32"/>
      <c r="AG16" s="32"/>
      <c r="AH16" s="32"/>
      <c r="AI16" s="34"/>
    </row>
    <row r="17" spans="1:35" ht="38.25">
      <c r="A17" s="125">
        <v>2</v>
      </c>
      <c r="B17" s="244" t="s">
        <v>95</v>
      </c>
      <c r="C17" s="36">
        <v>0</v>
      </c>
      <c r="D17" s="35">
        <v>5.5</v>
      </c>
      <c r="E17" s="35">
        <v>0</v>
      </c>
      <c r="F17" s="35">
        <v>5.5</v>
      </c>
      <c r="G17" s="35"/>
      <c r="H17" s="35"/>
      <c r="I17" s="35">
        <v>0</v>
      </c>
      <c r="J17" s="35">
        <v>0</v>
      </c>
      <c r="K17" s="35"/>
      <c r="L17" s="35"/>
      <c r="M17" s="35">
        <v>0</v>
      </c>
      <c r="N17" s="35">
        <v>0</v>
      </c>
      <c r="O17" s="35"/>
      <c r="P17" s="35"/>
      <c r="Q17" s="35">
        <v>0</v>
      </c>
      <c r="R17" s="35">
        <v>0</v>
      </c>
      <c r="S17" s="35"/>
      <c r="T17" s="35"/>
      <c r="U17" s="35">
        <v>0</v>
      </c>
      <c r="V17" s="35">
        <v>0</v>
      </c>
      <c r="W17" s="36">
        <v>11.2</v>
      </c>
      <c r="X17" s="35"/>
      <c r="Y17" s="35"/>
      <c r="Z17" s="35"/>
      <c r="AA17" s="35">
        <v>11.2</v>
      </c>
      <c r="AB17" s="35"/>
      <c r="AC17" s="35">
        <v>0</v>
      </c>
      <c r="AD17" s="35"/>
      <c r="AE17" s="35">
        <v>0</v>
      </c>
      <c r="AF17" s="35"/>
      <c r="AG17" s="35">
        <v>0</v>
      </c>
      <c r="AH17" s="35"/>
      <c r="AI17" s="37">
        <v>0</v>
      </c>
    </row>
    <row r="18" spans="1:35" ht="12.75">
      <c r="A18" s="126"/>
      <c r="B18" s="245" t="s">
        <v>96</v>
      </c>
      <c r="C18" s="39">
        <v>0</v>
      </c>
      <c r="D18" s="38">
        <v>5.5</v>
      </c>
      <c r="E18" s="238">
        <v>0</v>
      </c>
      <c r="F18" s="238">
        <v>5.5</v>
      </c>
      <c r="G18" s="38">
        <v>0</v>
      </c>
      <c r="H18" s="38">
        <v>0</v>
      </c>
      <c r="I18" s="238">
        <v>0</v>
      </c>
      <c r="J18" s="238">
        <v>0</v>
      </c>
      <c r="K18" s="38">
        <v>0</v>
      </c>
      <c r="L18" s="38">
        <v>0</v>
      </c>
      <c r="M18" s="238">
        <v>0</v>
      </c>
      <c r="N18" s="238">
        <v>0</v>
      </c>
      <c r="O18" s="38">
        <v>0</v>
      </c>
      <c r="P18" s="38">
        <v>0</v>
      </c>
      <c r="Q18" s="238">
        <v>0</v>
      </c>
      <c r="R18" s="238">
        <v>0</v>
      </c>
      <c r="S18" s="38">
        <v>0</v>
      </c>
      <c r="T18" s="38">
        <v>0</v>
      </c>
      <c r="U18" s="238">
        <v>0</v>
      </c>
      <c r="V18" s="238">
        <v>0</v>
      </c>
      <c r="W18" s="39">
        <v>11.2</v>
      </c>
      <c r="X18" s="38"/>
      <c r="Y18" s="38"/>
      <c r="Z18" s="38"/>
      <c r="AA18" s="38">
        <v>11.2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40">
        <v>0</v>
      </c>
    </row>
    <row r="19" spans="1:35" ht="25.5">
      <c r="A19" s="127" t="s">
        <v>14</v>
      </c>
      <c r="B19" s="245" t="s">
        <v>15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/>
      <c r="L19" s="42"/>
      <c r="M19" s="42">
        <v>0</v>
      </c>
      <c r="N19" s="42">
        <v>0</v>
      </c>
      <c r="O19" s="42"/>
      <c r="P19" s="42"/>
      <c r="Q19" s="42">
        <v>0</v>
      </c>
      <c r="R19" s="42">
        <v>0</v>
      </c>
      <c r="S19" s="42"/>
      <c r="T19" s="42"/>
      <c r="U19" s="42">
        <v>0</v>
      </c>
      <c r="V19" s="42">
        <v>0</v>
      </c>
      <c r="W19" s="41">
        <v>0</v>
      </c>
      <c r="X19" s="42">
        <v>0</v>
      </c>
      <c r="Y19" s="42">
        <v>0</v>
      </c>
      <c r="Z19" s="42">
        <v>0</v>
      </c>
      <c r="AA19" s="42">
        <v>0</v>
      </c>
      <c r="AB19" s="42"/>
      <c r="AC19" s="42">
        <v>0</v>
      </c>
      <c r="AD19" s="42"/>
      <c r="AE19" s="42">
        <v>0</v>
      </c>
      <c r="AF19" s="42"/>
      <c r="AG19" s="42">
        <v>0</v>
      </c>
      <c r="AH19" s="42"/>
      <c r="AI19" s="43">
        <v>0</v>
      </c>
    </row>
    <row r="20" spans="1:35" ht="12.75">
      <c r="A20" s="127" t="s">
        <v>16</v>
      </c>
      <c r="B20" s="246" t="s">
        <v>17</v>
      </c>
      <c r="C20" s="120">
        <v>0</v>
      </c>
      <c r="D20" s="119">
        <v>0</v>
      </c>
      <c r="E20" s="238">
        <v>0</v>
      </c>
      <c r="F20" s="238">
        <v>0</v>
      </c>
      <c r="G20" s="119">
        <v>0</v>
      </c>
      <c r="H20" s="119">
        <v>0</v>
      </c>
      <c r="I20" s="238">
        <v>0</v>
      </c>
      <c r="J20" s="238">
        <v>0</v>
      </c>
      <c r="K20" s="119">
        <v>0</v>
      </c>
      <c r="L20" s="119">
        <v>0</v>
      </c>
      <c r="M20" s="238">
        <v>0</v>
      </c>
      <c r="N20" s="238">
        <v>0</v>
      </c>
      <c r="O20" s="119">
        <v>0</v>
      </c>
      <c r="P20" s="119">
        <v>0</v>
      </c>
      <c r="Q20" s="238">
        <v>0</v>
      </c>
      <c r="R20" s="238">
        <v>0</v>
      </c>
      <c r="S20" s="119">
        <v>0</v>
      </c>
      <c r="T20" s="119">
        <v>0</v>
      </c>
      <c r="U20" s="238">
        <v>0</v>
      </c>
      <c r="V20" s="238">
        <v>0</v>
      </c>
      <c r="W20" s="128">
        <v>0</v>
      </c>
      <c r="X20" s="129">
        <v>0</v>
      </c>
      <c r="Y20" s="129">
        <v>0</v>
      </c>
      <c r="Z20" s="129">
        <v>0</v>
      </c>
      <c r="AA20" s="129">
        <v>0</v>
      </c>
      <c r="AB20" s="119">
        <v>168.45</v>
      </c>
      <c r="AC20" s="119">
        <v>168.45</v>
      </c>
      <c r="AD20" s="119">
        <v>242.51999999999998</v>
      </c>
      <c r="AE20" s="119">
        <v>242.51999999999998</v>
      </c>
      <c r="AF20" s="119">
        <v>0</v>
      </c>
      <c r="AG20" s="119">
        <v>0</v>
      </c>
      <c r="AH20" s="119">
        <v>0</v>
      </c>
      <c r="AI20" s="121">
        <v>0</v>
      </c>
    </row>
    <row r="21" spans="1:35" ht="51">
      <c r="A21" s="125">
        <v>3</v>
      </c>
      <c r="B21" s="244" t="s">
        <v>97</v>
      </c>
      <c r="C21" s="36"/>
      <c r="D21" s="35"/>
      <c r="E21" s="35"/>
      <c r="F21" s="35"/>
      <c r="G21" s="35"/>
      <c r="H21" s="35"/>
      <c r="I21" s="35"/>
      <c r="J21" s="35"/>
      <c r="K21" s="35">
        <v>0</v>
      </c>
      <c r="L21" s="35">
        <v>0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  <c r="X21" s="35"/>
      <c r="Y21" s="35"/>
      <c r="Z21" s="35"/>
      <c r="AA21" s="35"/>
      <c r="AB21" s="35"/>
      <c r="AC21" s="35">
        <v>0</v>
      </c>
      <c r="AD21" s="35">
        <v>242.51999999999998</v>
      </c>
      <c r="AE21" s="35">
        <v>242.51999999999998</v>
      </c>
      <c r="AF21" s="35"/>
      <c r="AG21" s="35">
        <v>0</v>
      </c>
      <c r="AH21" s="35"/>
      <c r="AI21" s="37">
        <v>0</v>
      </c>
    </row>
    <row r="22" spans="1:35" ht="38.25">
      <c r="A22" s="125">
        <v>4</v>
      </c>
      <c r="B22" s="244" t="s">
        <v>98</v>
      </c>
      <c r="C22" s="36"/>
      <c r="D22" s="35"/>
      <c r="E22" s="35"/>
      <c r="F22" s="35"/>
      <c r="G22" s="35">
        <v>0</v>
      </c>
      <c r="H22" s="35"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6"/>
      <c r="X22" s="35"/>
      <c r="Y22" s="35"/>
      <c r="Z22" s="35"/>
      <c r="AA22" s="35"/>
      <c r="AB22" s="35">
        <v>168.45</v>
      </c>
      <c r="AC22" s="35">
        <v>168.45</v>
      </c>
      <c r="AD22" s="35"/>
      <c r="AE22" s="35">
        <v>0</v>
      </c>
      <c r="AF22" s="35"/>
      <c r="AG22" s="35">
        <v>0</v>
      </c>
      <c r="AH22" s="35"/>
      <c r="AI22" s="37">
        <v>0</v>
      </c>
    </row>
    <row r="23" spans="1:35" ht="38.25">
      <c r="A23" s="127" t="s">
        <v>18</v>
      </c>
      <c r="B23" s="245" t="s">
        <v>19</v>
      </c>
      <c r="C23" s="130">
        <v>0</v>
      </c>
      <c r="D23" s="131">
        <v>0</v>
      </c>
      <c r="E23" s="131"/>
      <c r="F23" s="131"/>
      <c r="G23" s="131">
        <v>0</v>
      </c>
      <c r="H23" s="131">
        <v>0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0">
        <v>0</v>
      </c>
      <c r="X23" s="131">
        <v>0</v>
      </c>
      <c r="Y23" s="131">
        <v>0</v>
      </c>
      <c r="Z23" s="131">
        <v>0</v>
      </c>
      <c r="AA23" s="131">
        <v>0</v>
      </c>
      <c r="AB23" s="131"/>
      <c r="AC23" s="131">
        <v>0</v>
      </c>
      <c r="AD23" s="131"/>
      <c r="AE23" s="131">
        <v>0</v>
      </c>
      <c r="AF23" s="131"/>
      <c r="AG23" s="131">
        <v>0</v>
      </c>
      <c r="AH23" s="131"/>
      <c r="AI23" s="132">
        <v>0</v>
      </c>
    </row>
    <row r="24" spans="1:35" ht="12.75">
      <c r="A24" s="127" t="s">
        <v>12</v>
      </c>
      <c r="B24" s="245" t="s">
        <v>60</v>
      </c>
      <c r="C24" s="41">
        <v>333.61</v>
      </c>
      <c r="D24" s="42">
        <v>47.76</v>
      </c>
      <c r="E24" s="42">
        <v>333.61</v>
      </c>
      <c r="F24" s="42">
        <v>47.76</v>
      </c>
      <c r="G24" s="42">
        <v>240.39600000000002</v>
      </c>
      <c r="H24" s="42">
        <v>42.9</v>
      </c>
      <c r="I24" s="42">
        <v>240.39600000000002</v>
      </c>
      <c r="J24" s="42">
        <v>42.9</v>
      </c>
      <c r="K24" s="42">
        <v>217.75</v>
      </c>
      <c r="L24" s="42">
        <v>22.59</v>
      </c>
      <c r="M24" s="42">
        <v>217.75</v>
      </c>
      <c r="N24" s="42">
        <v>22.59</v>
      </c>
      <c r="O24" s="42">
        <v>146.546</v>
      </c>
      <c r="P24" s="42">
        <v>24.47</v>
      </c>
      <c r="Q24" s="42">
        <v>146.546</v>
      </c>
      <c r="R24" s="42">
        <v>24.47</v>
      </c>
      <c r="S24" s="42">
        <v>615.77</v>
      </c>
      <c r="T24" s="42">
        <v>77.4</v>
      </c>
      <c r="U24" s="42">
        <v>615.77</v>
      </c>
      <c r="V24" s="42">
        <v>77.4</v>
      </c>
      <c r="W24" s="41">
        <v>1737.22</v>
      </c>
      <c r="X24" s="42">
        <v>202</v>
      </c>
      <c r="Y24" s="42">
        <v>77</v>
      </c>
      <c r="Z24" s="42">
        <v>32</v>
      </c>
      <c r="AA24" s="42">
        <v>1426.22</v>
      </c>
      <c r="AB24" s="42">
        <v>1695.74</v>
      </c>
      <c r="AC24" s="42">
        <v>1695.74</v>
      </c>
      <c r="AD24" s="42">
        <v>1246.53</v>
      </c>
      <c r="AE24" s="42">
        <v>1246.53</v>
      </c>
      <c r="AF24" s="42">
        <v>1192.22</v>
      </c>
      <c r="AG24" s="42">
        <v>1192.22</v>
      </c>
      <c r="AH24" s="42">
        <v>2896.43</v>
      </c>
      <c r="AI24" s="43">
        <v>2896.43</v>
      </c>
    </row>
    <row r="25" spans="1:35" ht="25.5">
      <c r="A25" s="127" t="s">
        <v>20</v>
      </c>
      <c r="B25" s="245" t="s">
        <v>11</v>
      </c>
      <c r="C25" s="41">
        <v>333.61</v>
      </c>
      <c r="D25" s="42">
        <v>47.76</v>
      </c>
      <c r="E25" s="42">
        <v>333.61</v>
      </c>
      <c r="F25" s="42">
        <v>47.76</v>
      </c>
      <c r="G25" s="42">
        <v>240.39600000000002</v>
      </c>
      <c r="H25" s="42">
        <v>42.9</v>
      </c>
      <c r="I25" s="42">
        <v>240.39600000000002</v>
      </c>
      <c r="J25" s="42">
        <v>42.9</v>
      </c>
      <c r="K25" s="42">
        <v>217.75</v>
      </c>
      <c r="L25" s="42">
        <v>22.59</v>
      </c>
      <c r="M25" s="42">
        <v>217.75</v>
      </c>
      <c r="N25" s="42">
        <v>22.59</v>
      </c>
      <c r="O25" s="42">
        <v>146.546</v>
      </c>
      <c r="P25" s="42">
        <v>24.47</v>
      </c>
      <c r="Q25" s="42">
        <v>146.546</v>
      </c>
      <c r="R25" s="42">
        <v>24.47</v>
      </c>
      <c r="S25" s="42">
        <v>615.77</v>
      </c>
      <c r="T25" s="42">
        <v>77.4</v>
      </c>
      <c r="U25" s="42">
        <v>615.77</v>
      </c>
      <c r="V25" s="42">
        <v>77.4</v>
      </c>
      <c r="W25" s="41">
        <v>1737.22</v>
      </c>
      <c r="X25" s="42">
        <v>202</v>
      </c>
      <c r="Y25" s="42">
        <v>77</v>
      </c>
      <c r="Z25" s="42">
        <v>32</v>
      </c>
      <c r="AA25" s="42">
        <v>1426.22</v>
      </c>
      <c r="AB25" s="42">
        <v>1695.74</v>
      </c>
      <c r="AC25" s="42">
        <v>1695.74</v>
      </c>
      <c r="AD25" s="42">
        <v>1246.53</v>
      </c>
      <c r="AE25" s="42">
        <v>1246.53</v>
      </c>
      <c r="AF25" s="42">
        <v>1192.22</v>
      </c>
      <c r="AG25" s="42">
        <v>1192.22</v>
      </c>
      <c r="AH25" s="42">
        <v>2896.43</v>
      </c>
      <c r="AI25" s="43">
        <v>2896.43</v>
      </c>
    </row>
    <row r="26" spans="1:35" ht="12.75">
      <c r="A26" s="124"/>
      <c r="B26" s="243" t="s">
        <v>57</v>
      </c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>
        <v>0</v>
      </c>
      <c r="AI26" s="34"/>
    </row>
    <row r="27" spans="1:35" ht="25.5">
      <c r="A27" s="125">
        <v>5</v>
      </c>
      <c r="B27" s="244" t="s">
        <v>99</v>
      </c>
      <c r="C27" s="36"/>
      <c r="D27" s="35"/>
      <c r="E27" s="35">
        <v>0</v>
      </c>
      <c r="F27" s="35">
        <v>0</v>
      </c>
      <c r="G27" s="35"/>
      <c r="H27" s="35"/>
      <c r="I27" s="35">
        <v>0</v>
      </c>
      <c r="J27" s="35">
        <v>0</v>
      </c>
      <c r="K27" s="35">
        <v>32.5</v>
      </c>
      <c r="L27" s="35">
        <v>0.2</v>
      </c>
      <c r="M27" s="35">
        <v>32.5</v>
      </c>
      <c r="N27" s="35">
        <v>0.2</v>
      </c>
      <c r="O27" s="35"/>
      <c r="P27" s="35"/>
      <c r="Q27" s="35">
        <v>0</v>
      </c>
      <c r="R27" s="35">
        <v>0</v>
      </c>
      <c r="S27" s="35"/>
      <c r="T27" s="35"/>
      <c r="U27" s="35">
        <v>0</v>
      </c>
      <c r="V27" s="35">
        <v>0</v>
      </c>
      <c r="W27" s="36"/>
      <c r="X27" s="35"/>
      <c r="Y27" s="35"/>
      <c r="Z27" s="35"/>
      <c r="AA27" s="35"/>
      <c r="AB27" s="35"/>
      <c r="AC27" s="131">
        <v>0</v>
      </c>
      <c r="AD27" s="35">
        <v>328.91</v>
      </c>
      <c r="AE27" s="131">
        <v>328.91</v>
      </c>
      <c r="AF27" s="35"/>
      <c r="AG27" s="131">
        <v>0</v>
      </c>
      <c r="AH27" s="35"/>
      <c r="AI27" s="132">
        <v>0</v>
      </c>
    </row>
    <row r="28" spans="1:35" ht="25.5">
      <c r="A28" s="125">
        <v>6</v>
      </c>
      <c r="B28" s="244" t="s">
        <v>100</v>
      </c>
      <c r="C28" s="36"/>
      <c r="D28" s="35"/>
      <c r="E28" s="35">
        <v>0</v>
      </c>
      <c r="F28" s="35">
        <v>0</v>
      </c>
      <c r="G28" s="35"/>
      <c r="H28" s="35"/>
      <c r="I28" s="35">
        <v>0</v>
      </c>
      <c r="J28" s="35">
        <v>0</v>
      </c>
      <c r="K28" s="35">
        <v>18.6</v>
      </c>
      <c r="L28" s="35">
        <v>1.26</v>
      </c>
      <c r="M28" s="35">
        <v>18.6</v>
      </c>
      <c r="N28" s="35">
        <v>1.26</v>
      </c>
      <c r="O28" s="35"/>
      <c r="P28" s="35"/>
      <c r="Q28" s="35">
        <v>0</v>
      </c>
      <c r="R28" s="35">
        <v>0</v>
      </c>
      <c r="S28" s="35"/>
      <c r="T28" s="35"/>
      <c r="U28" s="35">
        <v>0</v>
      </c>
      <c r="V28" s="35">
        <v>0</v>
      </c>
      <c r="W28" s="36"/>
      <c r="X28" s="35"/>
      <c r="Y28" s="35"/>
      <c r="Z28" s="35"/>
      <c r="AA28" s="35"/>
      <c r="AB28" s="35"/>
      <c r="AC28" s="131">
        <v>0</v>
      </c>
      <c r="AD28" s="35">
        <v>275.83</v>
      </c>
      <c r="AE28" s="131">
        <v>275.83</v>
      </c>
      <c r="AF28" s="35"/>
      <c r="AG28" s="131">
        <v>0</v>
      </c>
      <c r="AH28" s="35"/>
      <c r="AI28" s="132">
        <v>0</v>
      </c>
    </row>
    <row r="29" spans="1:35" ht="25.5">
      <c r="A29" s="125">
        <v>7</v>
      </c>
      <c r="B29" s="244" t="s">
        <v>101</v>
      </c>
      <c r="C29" s="36"/>
      <c r="D29" s="35"/>
      <c r="E29" s="35">
        <v>0</v>
      </c>
      <c r="F29" s="35">
        <v>0</v>
      </c>
      <c r="G29" s="35"/>
      <c r="H29" s="35"/>
      <c r="I29" s="35">
        <v>0</v>
      </c>
      <c r="J29" s="35">
        <v>0</v>
      </c>
      <c r="K29" s="35"/>
      <c r="L29" s="35"/>
      <c r="M29" s="35">
        <v>0</v>
      </c>
      <c r="N29" s="35">
        <v>0</v>
      </c>
      <c r="O29" s="35">
        <v>72.98</v>
      </c>
      <c r="P29" s="35">
        <v>19.47</v>
      </c>
      <c r="Q29" s="35">
        <v>72.98</v>
      </c>
      <c r="R29" s="35">
        <v>19.47</v>
      </c>
      <c r="S29" s="35"/>
      <c r="T29" s="35"/>
      <c r="U29" s="35">
        <v>0</v>
      </c>
      <c r="V29" s="35">
        <v>0</v>
      </c>
      <c r="W29" s="36"/>
      <c r="X29" s="35"/>
      <c r="Y29" s="35"/>
      <c r="Z29" s="35"/>
      <c r="AA29" s="35"/>
      <c r="AB29" s="35"/>
      <c r="AC29" s="131">
        <v>0</v>
      </c>
      <c r="AD29" s="35"/>
      <c r="AE29" s="131">
        <v>0</v>
      </c>
      <c r="AF29" s="35">
        <v>430.71</v>
      </c>
      <c r="AG29" s="131">
        <v>430.71</v>
      </c>
      <c r="AH29" s="35"/>
      <c r="AI29" s="132">
        <v>0</v>
      </c>
    </row>
    <row r="30" spans="1:35" ht="25.5">
      <c r="A30" s="125">
        <v>8</v>
      </c>
      <c r="B30" s="244" t="s">
        <v>102</v>
      </c>
      <c r="C30" s="36"/>
      <c r="D30" s="35"/>
      <c r="E30" s="35">
        <v>0</v>
      </c>
      <c r="F30" s="35">
        <v>0</v>
      </c>
      <c r="G30" s="35">
        <v>31</v>
      </c>
      <c r="H30" s="35">
        <v>0.4</v>
      </c>
      <c r="I30" s="35">
        <v>31</v>
      </c>
      <c r="J30" s="35">
        <v>0.4</v>
      </c>
      <c r="K30" s="35"/>
      <c r="L30" s="35"/>
      <c r="M30" s="35">
        <v>0</v>
      </c>
      <c r="N30" s="35">
        <v>0</v>
      </c>
      <c r="O30" s="35"/>
      <c r="P30" s="35"/>
      <c r="Q30" s="35">
        <v>0</v>
      </c>
      <c r="R30" s="35">
        <v>0</v>
      </c>
      <c r="S30" s="35"/>
      <c r="T30" s="35"/>
      <c r="U30" s="35">
        <v>0</v>
      </c>
      <c r="V30" s="35">
        <v>0</v>
      </c>
      <c r="W30" s="36"/>
      <c r="X30" s="35"/>
      <c r="Y30" s="35"/>
      <c r="Z30" s="35"/>
      <c r="AA30" s="35"/>
      <c r="AB30" s="35">
        <v>120</v>
      </c>
      <c r="AC30" s="131">
        <v>120</v>
      </c>
      <c r="AD30" s="35"/>
      <c r="AE30" s="131">
        <v>0</v>
      </c>
      <c r="AF30" s="35"/>
      <c r="AG30" s="131">
        <v>0</v>
      </c>
      <c r="AH30" s="35"/>
      <c r="AI30" s="132">
        <v>0</v>
      </c>
    </row>
    <row r="31" spans="1:35" ht="25.5">
      <c r="A31" s="125">
        <v>9</v>
      </c>
      <c r="B31" s="244" t="s">
        <v>103</v>
      </c>
      <c r="C31" s="36"/>
      <c r="D31" s="35"/>
      <c r="E31" s="35">
        <v>0</v>
      </c>
      <c r="F31" s="35">
        <v>0</v>
      </c>
      <c r="G31" s="35">
        <v>48</v>
      </c>
      <c r="H31" s="35">
        <v>0.7</v>
      </c>
      <c r="I31" s="35">
        <v>48</v>
      </c>
      <c r="J31" s="35">
        <v>0.7</v>
      </c>
      <c r="K31" s="35"/>
      <c r="L31" s="35"/>
      <c r="M31" s="35">
        <v>0</v>
      </c>
      <c r="N31" s="35">
        <v>0</v>
      </c>
      <c r="O31" s="35"/>
      <c r="P31" s="35"/>
      <c r="Q31" s="35">
        <v>0</v>
      </c>
      <c r="R31" s="35">
        <v>0</v>
      </c>
      <c r="S31" s="35"/>
      <c r="T31" s="35"/>
      <c r="U31" s="35">
        <v>0</v>
      </c>
      <c r="V31" s="35">
        <v>0</v>
      </c>
      <c r="W31" s="36"/>
      <c r="X31" s="35"/>
      <c r="Y31" s="35"/>
      <c r="Z31" s="35"/>
      <c r="AA31" s="35"/>
      <c r="AB31" s="35">
        <v>180</v>
      </c>
      <c r="AC31" s="131">
        <v>180</v>
      </c>
      <c r="AD31" s="35"/>
      <c r="AE31" s="131">
        <v>0</v>
      </c>
      <c r="AF31" s="35"/>
      <c r="AG31" s="131">
        <v>0</v>
      </c>
      <c r="AH31" s="35"/>
      <c r="AI31" s="132">
        <v>0</v>
      </c>
    </row>
    <row r="32" spans="1:35" ht="38.25">
      <c r="A32" s="125">
        <v>10</v>
      </c>
      <c r="B32" s="244" t="s">
        <v>104</v>
      </c>
      <c r="C32" s="36"/>
      <c r="D32" s="35"/>
      <c r="E32" s="35">
        <v>0</v>
      </c>
      <c r="F32" s="35">
        <v>0</v>
      </c>
      <c r="G32" s="35">
        <v>16</v>
      </c>
      <c r="H32" s="35">
        <v>8</v>
      </c>
      <c r="I32" s="35">
        <v>16</v>
      </c>
      <c r="J32" s="35">
        <v>8</v>
      </c>
      <c r="K32" s="35"/>
      <c r="L32" s="35"/>
      <c r="M32" s="35">
        <v>0</v>
      </c>
      <c r="N32" s="35">
        <v>0</v>
      </c>
      <c r="O32" s="35"/>
      <c r="P32" s="35"/>
      <c r="Q32" s="35">
        <v>0</v>
      </c>
      <c r="R32" s="35">
        <v>0</v>
      </c>
      <c r="S32" s="35"/>
      <c r="T32" s="35"/>
      <c r="U32" s="35">
        <v>0</v>
      </c>
      <c r="V32" s="35">
        <v>0</v>
      </c>
      <c r="W32" s="36"/>
      <c r="X32" s="35"/>
      <c r="Y32" s="35"/>
      <c r="Z32" s="35"/>
      <c r="AA32" s="35"/>
      <c r="AB32" s="35">
        <v>100</v>
      </c>
      <c r="AC32" s="131">
        <v>100</v>
      </c>
      <c r="AD32" s="35"/>
      <c r="AE32" s="131">
        <v>0</v>
      </c>
      <c r="AF32" s="35"/>
      <c r="AG32" s="131">
        <v>0</v>
      </c>
      <c r="AH32" s="35"/>
      <c r="AI32" s="132">
        <v>0</v>
      </c>
    </row>
    <row r="33" spans="1:35" ht="25.5">
      <c r="A33" s="125">
        <v>11</v>
      </c>
      <c r="B33" s="244" t="s">
        <v>105</v>
      </c>
      <c r="C33" s="36">
        <v>1</v>
      </c>
      <c r="D33" s="35">
        <v>1.26</v>
      </c>
      <c r="E33" s="35">
        <v>1</v>
      </c>
      <c r="F33" s="35">
        <v>1.26</v>
      </c>
      <c r="G33" s="35"/>
      <c r="H33" s="35"/>
      <c r="I33" s="35">
        <v>0</v>
      </c>
      <c r="J33" s="35">
        <v>0</v>
      </c>
      <c r="K33" s="35"/>
      <c r="L33" s="35"/>
      <c r="M33" s="35">
        <v>0</v>
      </c>
      <c r="N33" s="35">
        <v>0</v>
      </c>
      <c r="O33" s="35"/>
      <c r="P33" s="35"/>
      <c r="Q33" s="35">
        <v>0</v>
      </c>
      <c r="R33" s="35">
        <v>0</v>
      </c>
      <c r="S33" s="35"/>
      <c r="T33" s="35"/>
      <c r="U33" s="35">
        <v>0</v>
      </c>
      <c r="V33" s="35">
        <v>0</v>
      </c>
      <c r="W33" s="36">
        <v>43.1</v>
      </c>
      <c r="X33" s="35"/>
      <c r="Y33" s="35"/>
      <c r="Z33" s="35"/>
      <c r="AA33" s="35">
        <v>43.1</v>
      </c>
      <c r="AB33" s="35"/>
      <c r="AC33" s="131">
        <v>0</v>
      </c>
      <c r="AD33" s="35"/>
      <c r="AE33" s="131">
        <v>0</v>
      </c>
      <c r="AF33" s="35"/>
      <c r="AG33" s="131">
        <v>0</v>
      </c>
      <c r="AH33" s="35"/>
      <c r="AI33" s="132">
        <v>0</v>
      </c>
    </row>
    <row r="34" spans="1:35" ht="38.25">
      <c r="A34" s="125">
        <v>12</v>
      </c>
      <c r="B34" s="244" t="s">
        <v>106</v>
      </c>
      <c r="C34" s="36">
        <v>8</v>
      </c>
      <c r="D34" s="35">
        <v>2</v>
      </c>
      <c r="E34" s="35">
        <v>8</v>
      </c>
      <c r="F34" s="35">
        <v>2</v>
      </c>
      <c r="G34" s="35"/>
      <c r="H34" s="35"/>
      <c r="I34" s="35">
        <v>0</v>
      </c>
      <c r="J34" s="35">
        <v>0</v>
      </c>
      <c r="K34" s="35"/>
      <c r="L34" s="35"/>
      <c r="M34" s="35">
        <v>0</v>
      </c>
      <c r="N34" s="35">
        <v>0</v>
      </c>
      <c r="O34" s="35"/>
      <c r="P34" s="35"/>
      <c r="Q34" s="35">
        <v>0</v>
      </c>
      <c r="R34" s="35">
        <v>0</v>
      </c>
      <c r="S34" s="35"/>
      <c r="T34" s="35"/>
      <c r="U34" s="35">
        <v>0</v>
      </c>
      <c r="V34" s="35">
        <v>0</v>
      </c>
      <c r="W34" s="36">
        <v>47</v>
      </c>
      <c r="X34" s="35"/>
      <c r="Y34" s="35"/>
      <c r="Z34" s="35"/>
      <c r="AA34" s="35">
        <v>47</v>
      </c>
      <c r="AB34" s="35"/>
      <c r="AC34" s="131">
        <v>0</v>
      </c>
      <c r="AD34" s="35"/>
      <c r="AE34" s="131">
        <v>0</v>
      </c>
      <c r="AF34" s="35"/>
      <c r="AG34" s="131">
        <v>0</v>
      </c>
      <c r="AH34" s="35"/>
      <c r="AI34" s="132">
        <v>0</v>
      </c>
    </row>
    <row r="35" spans="1:35" ht="12.75">
      <c r="A35" s="126"/>
      <c r="B35" s="245" t="s">
        <v>59</v>
      </c>
      <c r="C35" s="41">
        <v>9</v>
      </c>
      <c r="D35" s="42">
        <v>3.26</v>
      </c>
      <c r="E35" s="42">
        <v>9</v>
      </c>
      <c r="F35" s="42">
        <v>3.26</v>
      </c>
      <c r="G35" s="42">
        <v>95</v>
      </c>
      <c r="H35" s="42">
        <v>9.1</v>
      </c>
      <c r="I35" s="42">
        <v>95</v>
      </c>
      <c r="J35" s="42">
        <v>9.1</v>
      </c>
      <c r="K35" s="42">
        <v>51.1</v>
      </c>
      <c r="L35" s="42">
        <v>1.46</v>
      </c>
      <c r="M35" s="42">
        <v>51.1</v>
      </c>
      <c r="N35" s="42">
        <v>1.46</v>
      </c>
      <c r="O35" s="42">
        <v>72.98</v>
      </c>
      <c r="P35" s="42">
        <v>19.47</v>
      </c>
      <c r="Q35" s="42">
        <v>72.98</v>
      </c>
      <c r="R35" s="42">
        <v>19.47</v>
      </c>
      <c r="S35" s="42">
        <v>0</v>
      </c>
      <c r="T35" s="42">
        <v>0</v>
      </c>
      <c r="U35" s="42">
        <v>0</v>
      </c>
      <c r="V35" s="42">
        <v>0</v>
      </c>
      <c r="W35" s="41">
        <v>90.1</v>
      </c>
      <c r="X35" s="42">
        <v>0</v>
      </c>
      <c r="Y35" s="42">
        <v>0</v>
      </c>
      <c r="Z35" s="42">
        <v>0</v>
      </c>
      <c r="AA35" s="42">
        <v>90.1</v>
      </c>
      <c r="AB35" s="42">
        <v>400</v>
      </c>
      <c r="AC35" s="42">
        <v>400</v>
      </c>
      <c r="AD35" s="42">
        <v>604.74</v>
      </c>
      <c r="AE35" s="42">
        <v>604.74</v>
      </c>
      <c r="AF35" s="42">
        <v>430.71</v>
      </c>
      <c r="AG35" s="42">
        <v>430.71</v>
      </c>
      <c r="AH35" s="42">
        <v>0</v>
      </c>
      <c r="AI35" s="43">
        <v>0</v>
      </c>
    </row>
    <row r="36" spans="1:35" ht="12.75">
      <c r="A36" s="124"/>
      <c r="B36" s="243" t="s">
        <v>94</v>
      </c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3"/>
      <c r="X36" s="32"/>
      <c r="Y36" s="32"/>
      <c r="Z36" s="32"/>
      <c r="AA36" s="32"/>
      <c r="AB36" s="32">
        <v>0</v>
      </c>
      <c r="AC36" s="32"/>
      <c r="AD36" s="32"/>
      <c r="AE36" s="32"/>
      <c r="AF36" s="32"/>
      <c r="AG36" s="32"/>
      <c r="AH36" s="32"/>
      <c r="AI36" s="34"/>
    </row>
    <row r="37" spans="1:35" ht="38.25">
      <c r="A37" s="125">
        <v>13</v>
      </c>
      <c r="B37" s="244" t="s">
        <v>107</v>
      </c>
      <c r="C37" s="36">
        <v>4.24</v>
      </c>
      <c r="D37" s="35">
        <v>4.46</v>
      </c>
      <c r="E37" s="35">
        <v>4.24</v>
      </c>
      <c r="F37" s="35">
        <v>4.46</v>
      </c>
      <c r="G37" s="35"/>
      <c r="H37" s="35"/>
      <c r="I37" s="35">
        <v>0</v>
      </c>
      <c r="J37" s="35">
        <v>0</v>
      </c>
      <c r="K37" s="35"/>
      <c r="L37" s="35"/>
      <c r="M37" s="35">
        <v>0</v>
      </c>
      <c r="N37" s="35">
        <v>0</v>
      </c>
      <c r="O37" s="35"/>
      <c r="P37" s="35"/>
      <c r="Q37" s="35">
        <v>0</v>
      </c>
      <c r="R37" s="35">
        <v>0</v>
      </c>
      <c r="S37" s="35"/>
      <c r="T37" s="35"/>
      <c r="U37" s="35">
        <v>0</v>
      </c>
      <c r="V37" s="35">
        <v>0</v>
      </c>
      <c r="W37" s="36">
        <v>72.78</v>
      </c>
      <c r="X37" s="35"/>
      <c r="Y37" s="35"/>
      <c r="Z37" s="35"/>
      <c r="AA37" s="35">
        <v>72.78</v>
      </c>
      <c r="AB37" s="35"/>
      <c r="AC37" s="131">
        <v>0</v>
      </c>
      <c r="AD37" s="35"/>
      <c r="AE37" s="131">
        <v>0</v>
      </c>
      <c r="AF37" s="35"/>
      <c r="AG37" s="131">
        <v>0</v>
      </c>
      <c r="AH37" s="35"/>
      <c r="AI37" s="132">
        <v>0</v>
      </c>
    </row>
    <row r="38" spans="1:35" ht="38.25">
      <c r="A38" s="125">
        <v>14</v>
      </c>
      <c r="B38" s="244" t="s">
        <v>108</v>
      </c>
      <c r="C38" s="36"/>
      <c r="D38" s="35"/>
      <c r="E38" s="35">
        <v>0</v>
      </c>
      <c r="F38" s="35">
        <v>0</v>
      </c>
      <c r="G38" s="35"/>
      <c r="H38" s="35"/>
      <c r="I38" s="35">
        <v>0</v>
      </c>
      <c r="J38" s="35">
        <v>0</v>
      </c>
      <c r="K38" s="35"/>
      <c r="L38" s="35"/>
      <c r="M38" s="35">
        <v>0</v>
      </c>
      <c r="N38" s="35">
        <v>0</v>
      </c>
      <c r="O38" s="35"/>
      <c r="P38" s="35"/>
      <c r="Q38" s="35">
        <v>0</v>
      </c>
      <c r="R38" s="35">
        <v>0</v>
      </c>
      <c r="S38" s="35">
        <v>2.75</v>
      </c>
      <c r="T38" s="35">
        <v>1.26</v>
      </c>
      <c r="U38" s="35">
        <v>2.75</v>
      </c>
      <c r="V38" s="35">
        <v>1.26</v>
      </c>
      <c r="W38" s="36"/>
      <c r="X38" s="35"/>
      <c r="Y38" s="35"/>
      <c r="Z38" s="35"/>
      <c r="AA38" s="35"/>
      <c r="AB38" s="35"/>
      <c r="AC38" s="131">
        <v>0</v>
      </c>
      <c r="AD38" s="35"/>
      <c r="AE38" s="131">
        <v>0</v>
      </c>
      <c r="AF38" s="35"/>
      <c r="AG38" s="131">
        <v>0</v>
      </c>
      <c r="AH38" s="35">
        <v>20.3</v>
      </c>
      <c r="AI38" s="132">
        <v>20.3</v>
      </c>
    </row>
    <row r="39" spans="1:35" ht="38.25">
      <c r="A39" s="125">
        <v>15</v>
      </c>
      <c r="B39" s="244" t="s">
        <v>109</v>
      </c>
      <c r="C39" s="36"/>
      <c r="D39" s="35"/>
      <c r="E39" s="35">
        <v>0</v>
      </c>
      <c r="F39" s="35">
        <v>0</v>
      </c>
      <c r="G39" s="35"/>
      <c r="H39" s="35"/>
      <c r="I39" s="35">
        <v>0</v>
      </c>
      <c r="J39" s="35">
        <v>0</v>
      </c>
      <c r="K39" s="35"/>
      <c r="L39" s="35"/>
      <c r="M39" s="35">
        <v>0</v>
      </c>
      <c r="N39" s="35">
        <v>0</v>
      </c>
      <c r="O39" s="35"/>
      <c r="P39" s="35"/>
      <c r="Q39" s="35">
        <v>0</v>
      </c>
      <c r="R39" s="35">
        <v>0</v>
      </c>
      <c r="S39" s="35">
        <v>0.4</v>
      </c>
      <c r="T39" s="35">
        <v>1.26</v>
      </c>
      <c r="U39" s="35">
        <v>0.4</v>
      </c>
      <c r="V39" s="35">
        <v>1.26</v>
      </c>
      <c r="W39" s="36"/>
      <c r="X39" s="35"/>
      <c r="Y39" s="35"/>
      <c r="Z39" s="35"/>
      <c r="AA39" s="35"/>
      <c r="AB39" s="35"/>
      <c r="AC39" s="131">
        <v>0</v>
      </c>
      <c r="AD39" s="35"/>
      <c r="AE39" s="131">
        <v>0</v>
      </c>
      <c r="AF39" s="35"/>
      <c r="AG39" s="131">
        <v>0</v>
      </c>
      <c r="AH39" s="35">
        <v>25.06</v>
      </c>
      <c r="AI39" s="132">
        <v>25.06</v>
      </c>
    </row>
    <row r="40" spans="1:35" ht="25.5">
      <c r="A40" s="125">
        <v>16</v>
      </c>
      <c r="B40" s="244" t="s">
        <v>110</v>
      </c>
      <c r="C40" s="36"/>
      <c r="D40" s="35"/>
      <c r="E40" s="35">
        <v>0</v>
      </c>
      <c r="F40" s="35">
        <v>0</v>
      </c>
      <c r="G40" s="35"/>
      <c r="H40" s="35"/>
      <c r="I40" s="35">
        <v>0</v>
      </c>
      <c r="J40" s="35">
        <v>0</v>
      </c>
      <c r="K40" s="35"/>
      <c r="L40" s="35"/>
      <c r="M40" s="35">
        <v>0</v>
      </c>
      <c r="N40" s="35">
        <v>0</v>
      </c>
      <c r="O40" s="35"/>
      <c r="P40" s="35"/>
      <c r="Q40" s="35">
        <v>0</v>
      </c>
      <c r="R40" s="35">
        <v>0</v>
      </c>
      <c r="S40" s="35">
        <v>7.4</v>
      </c>
      <c r="T40" s="35">
        <v>1.26</v>
      </c>
      <c r="U40" s="35">
        <v>7.4</v>
      </c>
      <c r="V40" s="35">
        <v>1.26</v>
      </c>
      <c r="W40" s="36"/>
      <c r="X40" s="35"/>
      <c r="Y40" s="35"/>
      <c r="Z40" s="35"/>
      <c r="AA40" s="35"/>
      <c r="AB40" s="35"/>
      <c r="AC40" s="131">
        <v>0</v>
      </c>
      <c r="AD40" s="35"/>
      <c r="AE40" s="131">
        <v>0</v>
      </c>
      <c r="AF40" s="35"/>
      <c r="AG40" s="131">
        <v>0</v>
      </c>
      <c r="AH40" s="35">
        <v>75.32</v>
      </c>
      <c r="AI40" s="132">
        <v>75.32</v>
      </c>
    </row>
    <row r="41" spans="1:35" ht="12.75">
      <c r="A41" s="126"/>
      <c r="B41" s="245" t="s">
        <v>96</v>
      </c>
      <c r="C41" s="41">
        <v>4.24</v>
      </c>
      <c r="D41" s="42">
        <v>4.46</v>
      </c>
      <c r="E41" s="42">
        <v>4.24</v>
      </c>
      <c r="F41" s="42">
        <v>4.46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10.55</v>
      </c>
      <c r="T41" s="42">
        <v>3.7800000000000002</v>
      </c>
      <c r="U41" s="42">
        <v>10.55</v>
      </c>
      <c r="V41" s="42">
        <v>3.7800000000000002</v>
      </c>
      <c r="W41" s="41">
        <v>72.78</v>
      </c>
      <c r="X41" s="42">
        <v>0</v>
      </c>
      <c r="Y41" s="42">
        <v>0</v>
      </c>
      <c r="Z41" s="42">
        <v>0</v>
      </c>
      <c r="AA41" s="42">
        <v>72.78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120.67999999999999</v>
      </c>
      <c r="AI41" s="43">
        <v>120.67999999999999</v>
      </c>
    </row>
    <row r="42" spans="1:35" ht="12.75">
      <c r="A42" s="124"/>
      <c r="B42" s="243" t="s">
        <v>62</v>
      </c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3">
        <v>0</v>
      </c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4"/>
    </row>
    <row r="43" spans="1:35" ht="25.5">
      <c r="A43" s="125">
        <v>17</v>
      </c>
      <c r="B43" s="244" t="s">
        <v>111</v>
      </c>
      <c r="C43" s="36">
        <v>4.32</v>
      </c>
      <c r="D43" s="35">
        <v>0.8</v>
      </c>
      <c r="E43" s="35">
        <v>4.32</v>
      </c>
      <c r="F43" s="35">
        <v>0.8</v>
      </c>
      <c r="G43" s="35"/>
      <c r="H43" s="35"/>
      <c r="I43" s="35">
        <v>0</v>
      </c>
      <c r="J43" s="35">
        <v>0</v>
      </c>
      <c r="K43" s="35"/>
      <c r="L43" s="35"/>
      <c r="M43" s="35">
        <v>0</v>
      </c>
      <c r="N43" s="35">
        <v>0</v>
      </c>
      <c r="O43" s="35"/>
      <c r="P43" s="35"/>
      <c r="Q43" s="35">
        <v>0</v>
      </c>
      <c r="R43" s="35">
        <v>0</v>
      </c>
      <c r="S43" s="35"/>
      <c r="T43" s="35"/>
      <c r="U43" s="35">
        <v>0</v>
      </c>
      <c r="V43" s="35">
        <v>0</v>
      </c>
      <c r="W43" s="36">
        <v>38.35</v>
      </c>
      <c r="X43" s="35"/>
      <c r="Y43" s="35"/>
      <c r="Z43" s="35"/>
      <c r="AA43" s="35">
        <v>38.35</v>
      </c>
      <c r="AB43" s="35"/>
      <c r="AC43" s="131">
        <v>0</v>
      </c>
      <c r="AD43" s="35"/>
      <c r="AE43" s="131">
        <v>0</v>
      </c>
      <c r="AF43" s="35"/>
      <c r="AG43" s="131">
        <v>0</v>
      </c>
      <c r="AH43" s="35"/>
      <c r="AI43" s="132">
        <v>0</v>
      </c>
    </row>
    <row r="44" spans="1:35" ht="25.5">
      <c r="A44" s="125">
        <v>18</v>
      </c>
      <c r="B44" s="244" t="s">
        <v>112</v>
      </c>
      <c r="C44" s="36">
        <v>2.83</v>
      </c>
      <c r="D44" s="35">
        <v>0</v>
      </c>
      <c r="E44" s="35">
        <v>2.83</v>
      </c>
      <c r="F44" s="35">
        <v>0</v>
      </c>
      <c r="G44" s="35"/>
      <c r="H44" s="35"/>
      <c r="I44" s="35">
        <v>0</v>
      </c>
      <c r="J44" s="35">
        <v>0</v>
      </c>
      <c r="K44" s="35"/>
      <c r="L44" s="35"/>
      <c r="M44" s="35">
        <v>0</v>
      </c>
      <c r="N44" s="35">
        <v>0</v>
      </c>
      <c r="O44" s="35"/>
      <c r="P44" s="35"/>
      <c r="Q44" s="35">
        <v>0</v>
      </c>
      <c r="R44" s="35">
        <v>0</v>
      </c>
      <c r="S44" s="35"/>
      <c r="T44" s="35"/>
      <c r="U44" s="35">
        <v>0</v>
      </c>
      <c r="V44" s="35">
        <v>0</v>
      </c>
      <c r="W44" s="36">
        <v>28.66</v>
      </c>
      <c r="X44" s="35"/>
      <c r="Y44" s="35"/>
      <c r="Z44" s="35"/>
      <c r="AA44" s="35">
        <v>28.66</v>
      </c>
      <c r="AB44" s="35"/>
      <c r="AC44" s="131">
        <v>0</v>
      </c>
      <c r="AD44" s="35"/>
      <c r="AE44" s="131">
        <v>0</v>
      </c>
      <c r="AF44" s="35"/>
      <c r="AG44" s="131">
        <v>0</v>
      </c>
      <c r="AH44" s="35"/>
      <c r="AI44" s="132">
        <v>0</v>
      </c>
    </row>
    <row r="45" spans="1:35" ht="51">
      <c r="A45" s="125">
        <v>19</v>
      </c>
      <c r="B45" s="244" t="s">
        <v>113</v>
      </c>
      <c r="C45" s="36"/>
      <c r="D45" s="35"/>
      <c r="E45" s="35">
        <v>0</v>
      </c>
      <c r="F45" s="35">
        <v>0</v>
      </c>
      <c r="G45" s="35"/>
      <c r="H45" s="35"/>
      <c r="I45" s="35">
        <v>0</v>
      </c>
      <c r="J45" s="35">
        <v>0</v>
      </c>
      <c r="K45" s="35"/>
      <c r="L45" s="35"/>
      <c r="M45" s="35">
        <v>0</v>
      </c>
      <c r="N45" s="35">
        <v>0</v>
      </c>
      <c r="O45" s="35"/>
      <c r="P45" s="35"/>
      <c r="Q45" s="35">
        <v>0</v>
      </c>
      <c r="R45" s="35">
        <v>0</v>
      </c>
      <c r="S45" s="35">
        <v>81</v>
      </c>
      <c r="T45" s="35">
        <v>5.71</v>
      </c>
      <c r="U45" s="35">
        <v>81</v>
      </c>
      <c r="V45" s="35">
        <v>5.71</v>
      </c>
      <c r="W45" s="36"/>
      <c r="X45" s="35"/>
      <c r="Y45" s="35"/>
      <c r="Z45" s="35"/>
      <c r="AA45" s="35">
        <v>0</v>
      </c>
      <c r="AB45" s="35"/>
      <c r="AC45" s="131">
        <v>0</v>
      </c>
      <c r="AD45" s="35"/>
      <c r="AE45" s="131">
        <v>0</v>
      </c>
      <c r="AF45" s="35"/>
      <c r="AG45" s="131">
        <v>0</v>
      </c>
      <c r="AH45" s="35">
        <v>717.68</v>
      </c>
      <c r="AI45" s="132">
        <v>717.68</v>
      </c>
    </row>
    <row r="46" spans="1:35" ht="25.5">
      <c r="A46" s="125">
        <v>20</v>
      </c>
      <c r="B46" s="244" t="s">
        <v>114</v>
      </c>
      <c r="C46" s="36">
        <v>56.49</v>
      </c>
      <c r="D46" s="35">
        <v>5.67</v>
      </c>
      <c r="E46" s="35">
        <v>56.49</v>
      </c>
      <c r="F46" s="35">
        <v>5.67</v>
      </c>
      <c r="G46" s="35"/>
      <c r="H46" s="35"/>
      <c r="I46" s="35">
        <v>0</v>
      </c>
      <c r="J46" s="35">
        <v>0</v>
      </c>
      <c r="K46" s="35"/>
      <c r="L46" s="35"/>
      <c r="M46" s="35">
        <v>0</v>
      </c>
      <c r="N46" s="35">
        <v>0</v>
      </c>
      <c r="O46" s="35"/>
      <c r="P46" s="35"/>
      <c r="Q46" s="35">
        <v>0</v>
      </c>
      <c r="R46" s="35">
        <v>0</v>
      </c>
      <c r="S46" s="35"/>
      <c r="T46" s="35"/>
      <c r="U46" s="35">
        <v>0</v>
      </c>
      <c r="V46" s="35">
        <v>0</v>
      </c>
      <c r="W46" s="36">
        <v>185.9</v>
      </c>
      <c r="X46" s="35"/>
      <c r="Y46" s="35"/>
      <c r="Z46" s="35"/>
      <c r="AA46" s="35">
        <v>185.9</v>
      </c>
      <c r="AB46" s="35"/>
      <c r="AC46" s="131">
        <v>0</v>
      </c>
      <c r="AD46" s="35"/>
      <c r="AE46" s="131">
        <v>0</v>
      </c>
      <c r="AF46" s="35"/>
      <c r="AG46" s="131">
        <v>0</v>
      </c>
      <c r="AH46" s="35"/>
      <c r="AI46" s="132">
        <v>0</v>
      </c>
    </row>
    <row r="47" spans="1:35" ht="25.5">
      <c r="A47" s="125">
        <v>21</v>
      </c>
      <c r="B47" s="244" t="s">
        <v>115</v>
      </c>
      <c r="C47" s="36">
        <v>48.96</v>
      </c>
      <c r="D47" s="35">
        <v>2.8</v>
      </c>
      <c r="E47" s="35">
        <v>48.96</v>
      </c>
      <c r="F47" s="35">
        <v>2.8</v>
      </c>
      <c r="G47" s="35"/>
      <c r="H47" s="35"/>
      <c r="I47" s="35">
        <v>0</v>
      </c>
      <c r="J47" s="35">
        <v>0</v>
      </c>
      <c r="K47" s="35"/>
      <c r="L47" s="35"/>
      <c r="M47" s="35">
        <v>0</v>
      </c>
      <c r="N47" s="35">
        <v>0</v>
      </c>
      <c r="O47" s="35"/>
      <c r="P47" s="35"/>
      <c r="Q47" s="35">
        <v>0</v>
      </c>
      <c r="R47" s="35">
        <v>0</v>
      </c>
      <c r="S47" s="35"/>
      <c r="T47" s="35"/>
      <c r="U47" s="35">
        <v>0</v>
      </c>
      <c r="V47" s="35">
        <v>0</v>
      </c>
      <c r="W47" s="36">
        <v>162.97</v>
      </c>
      <c r="X47" s="35"/>
      <c r="Y47" s="35"/>
      <c r="Z47" s="35"/>
      <c r="AA47" s="35">
        <v>162.97</v>
      </c>
      <c r="AB47" s="35"/>
      <c r="AC47" s="131">
        <v>0</v>
      </c>
      <c r="AD47" s="35"/>
      <c r="AE47" s="131">
        <v>0</v>
      </c>
      <c r="AF47" s="35"/>
      <c r="AG47" s="131">
        <v>0</v>
      </c>
      <c r="AH47" s="35"/>
      <c r="AI47" s="132">
        <v>0</v>
      </c>
    </row>
    <row r="48" spans="1:35" ht="25.5">
      <c r="A48" s="125">
        <v>22</v>
      </c>
      <c r="B48" s="244" t="s">
        <v>116</v>
      </c>
      <c r="C48" s="36"/>
      <c r="D48" s="35"/>
      <c r="E48" s="35">
        <v>0</v>
      </c>
      <c r="F48" s="35">
        <v>0</v>
      </c>
      <c r="G48" s="35"/>
      <c r="H48" s="35"/>
      <c r="I48" s="35">
        <v>0</v>
      </c>
      <c r="J48" s="35">
        <v>0</v>
      </c>
      <c r="K48" s="35">
        <v>109.25</v>
      </c>
      <c r="L48" s="35">
        <v>15.76</v>
      </c>
      <c r="M48" s="35">
        <v>109.25</v>
      </c>
      <c r="N48" s="35">
        <v>15.76</v>
      </c>
      <c r="O48" s="35"/>
      <c r="P48" s="35"/>
      <c r="Q48" s="35">
        <v>0</v>
      </c>
      <c r="R48" s="35">
        <v>0</v>
      </c>
      <c r="S48" s="35"/>
      <c r="T48" s="35"/>
      <c r="U48" s="35">
        <v>0</v>
      </c>
      <c r="V48" s="35">
        <v>0</v>
      </c>
      <c r="W48" s="36"/>
      <c r="X48" s="35"/>
      <c r="Y48" s="35"/>
      <c r="Z48" s="35"/>
      <c r="AA48" s="35">
        <v>0</v>
      </c>
      <c r="AB48" s="35"/>
      <c r="AC48" s="131">
        <v>0</v>
      </c>
      <c r="AD48" s="35">
        <v>499.5</v>
      </c>
      <c r="AE48" s="131">
        <v>499.5</v>
      </c>
      <c r="AF48" s="35"/>
      <c r="AG48" s="131">
        <v>0</v>
      </c>
      <c r="AH48" s="35"/>
      <c r="AI48" s="132">
        <v>0</v>
      </c>
    </row>
    <row r="49" spans="1:35" ht="38.25">
      <c r="A49" s="125">
        <v>23</v>
      </c>
      <c r="B49" s="244" t="s">
        <v>117</v>
      </c>
      <c r="C49" s="36">
        <v>25.5</v>
      </c>
      <c r="D49" s="35">
        <v>1.2</v>
      </c>
      <c r="E49" s="35">
        <v>25.5</v>
      </c>
      <c r="F49" s="35">
        <v>1.2</v>
      </c>
      <c r="G49" s="35"/>
      <c r="H49" s="35"/>
      <c r="I49" s="35">
        <v>0</v>
      </c>
      <c r="J49" s="35">
        <v>0</v>
      </c>
      <c r="K49" s="35"/>
      <c r="L49" s="35"/>
      <c r="M49" s="35">
        <v>0</v>
      </c>
      <c r="N49" s="35">
        <v>0</v>
      </c>
      <c r="O49" s="35"/>
      <c r="P49" s="35"/>
      <c r="Q49" s="35">
        <v>0</v>
      </c>
      <c r="R49" s="35">
        <v>0</v>
      </c>
      <c r="S49" s="35"/>
      <c r="T49" s="35"/>
      <c r="U49" s="35">
        <v>0</v>
      </c>
      <c r="V49" s="35">
        <v>0</v>
      </c>
      <c r="W49" s="36">
        <v>110.96</v>
      </c>
      <c r="X49" s="35"/>
      <c r="Y49" s="35"/>
      <c r="Z49" s="35"/>
      <c r="AA49" s="35">
        <v>110.96</v>
      </c>
      <c r="AB49" s="35"/>
      <c r="AC49" s="131">
        <v>0</v>
      </c>
      <c r="AD49" s="35"/>
      <c r="AE49" s="131">
        <v>0</v>
      </c>
      <c r="AF49" s="35"/>
      <c r="AG49" s="131">
        <v>0</v>
      </c>
      <c r="AH49" s="35"/>
      <c r="AI49" s="132">
        <v>0</v>
      </c>
    </row>
    <row r="50" spans="1:35" ht="51">
      <c r="A50" s="125">
        <v>24</v>
      </c>
      <c r="B50" s="244" t="s">
        <v>118</v>
      </c>
      <c r="C50" s="36">
        <v>35</v>
      </c>
      <c r="D50" s="35">
        <v>1.6</v>
      </c>
      <c r="E50" s="35">
        <v>35</v>
      </c>
      <c r="F50" s="35">
        <v>1.6</v>
      </c>
      <c r="G50" s="35"/>
      <c r="H50" s="35"/>
      <c r="I50" s="35">
        <v>0</v>
      </c>
      <c r="J50" s="35">
        <v>0</v>
      </c>
      <c r="K50" s="35"/>
      <c r="L50" s="35"/>
      <c r="M50" s="35">
        <v>0</v>
      </c>
      <c r="N50" s="35">
        <v>0</v>
      </c>
      <c r="O50" s="35"/>
      <c r="P50" s="35"/>
      <c r="Q50" s="35">
        <v>0</v>
      </c>
      <c r="R50" s="35">
        <v>0</v>
      </c>
      <c r="S50" s="35"/>
      <c r="T50" s="35"/>
      <c r="U50" s="35">
        <v>0</v>
      </c>
      <c r="V50" s="35">
        <v>0</v>
      </c>
      <c r="W50" s="36">
        <v>118.88</v>
      </c>
      <c r="X50" s="35"/>
      <c r="Y50" s="35"/>
      <c r="Z50" s="35"/>
      <c r="AA50" s="35">
        <v>118.88</v>
      </c>
      <c r="AB50" s="35"/>
      <c r="AC50" s="131">
        <v>0</v>
      </c>
      <c r="AD50" s="35"/>
      <c r="AE50" s="131">
        <v>0</v>
      </c>
      <c r="AF50" s="35"/>
      <c r="AG50" s="131">
        <v>0</v>
      </c>
      <c r="AH50" s="35"/>
      <c r="AI50" s="132">
        <v>0</v>
      </c>
    </row>
    <row r="51" spans="1:35" ht="38.25">
      <c r="A51" s="125">
        <v>25</v>
      </c>
      <c r="B51" s="244" t="s">
        <v>119</v>
      </c>
      <c r="C51" s="36">
        <v>2.1</v>
      </c>
      <c r="D51" s="35">
        <v>1.26</v>
      </c>
      <c r="E51" s="35">
        <v>2.1</v>
      </c>
      <c r="F51" s="35">
        <v>1.26</v>
      </c>
      <c r="G51" s="35"/>
      <c r="H51" s="35"/>
      <c r="I51" s="35">
        <v>0</v>
      </c>
      <c r="J51" s="35">
        <v>0</v>
      </c>
      <c r="K51" s="35"/>
      <c r="L51" s="35"/>
      <c r="M51" s="35">
        <v>0</v>
      </c>
      <c r="N51" s="35">
        <v>0</v>
      </c>
      <c r="O51" s="35"/>
      <c r="P51" s="35"/>
      <c r="Q51" s="35">
        <v>0</v>
      </c>
      <c r="R51" s="35">
        <v>0</v>
      </c>
      <c r="S51" s="35"/>
      <c r="T51" s="35"/>
      <c r="U51" s="35">
        <v>0</v>
      </c>
      <c r="V51" s="35">
        <v>0</v>
      </c>
      <c r="W51" s="36">
        <v>10.06</v>
      </c>
      <c r="X51" s="35"/>
      <c r="Y51" s="35"/>
      <c r="Z51" s="35"/>
      <c r="AA51" s="35">
        <v>10.06</v>
      </c>
      <c r="AB51" s="35"/>
      <c r="AC51" s="131">
        <v>0</v>
      </c>
      <c r="AD51" s="35"/>
      <c r="AE51" s="131">
        <v>0</v>
      </c>
      <c r="AF51" s="35"/>
      <c r="AG51" s="131">
        <v>0</v>
      </c>
      <c r="AH51" s="35"/>
      <c r="AI51" s="132">
        <v>0</v>
      </c>
    </row>
    <row r="52" spans="1:35" ht="51">
      <c r="A52" s="125">
        <v>26</v>
      </c>
      <c r="B52" s="244" t="s">
        <v>120</v>
      </c>
      <c r="C52" s="36">
        <v>57.5</v>
      </c>
      <c r="D52" s="35">
        <v>1.6</v>
      </c>
      <c r="E52" s="35">
        <v>57.5</v>
      </c>
      <c r="F52" s="35">
        <v>1.6</v>
      </c>
      <c r="G52" s="35"/>
      <c r="H52" s="35"/>
      <c r="I52" s="35">
        <v>0</v>
      </c>
      <c r="J52" s="35">
        <v>0</v>
      </c>
      <c r="K52" s="35"/>
      <c r="L52" s="35"/>
      <c r="M52" s="35">
        <v>0</v>
      </c>
      <c r="N52" s="35">
        <v>0</v>
      </c>
      <c r="O52" s="35"/>
      <c r="P52" s="35"/>
      <c r="Q52" s="35">
        <v>0</v>
      </c>
      <c r="R52" s="35">
        <v>0</v>
      </c>
      <c r="S52" s="35"/>
      <c r="T52" s="35"/>
      <c r="U52" s="35">
        <v>0</v>
      </c>
      <c r="V52" s="35">
        <v>0</v>
      </c>
      <c r="W52" s="36">
        <v>97.35</v>
      </c>
      <c r="X52" s="35"/>
      <c r="Y52" s="35"/>
      <c r="Z52" s="35"/>
      <c r="AA52" s="35">
        <v>97.35</v>
      </c>
      <c r="AB52" s="35"/>
      <c r="AC52" s="131">
        <v>0</v>
      </c>
      <c r="AD52" s="35"/>
      <c r="AE52" s="131">
        <v>0</v>
      </c>
      <c r="AF52" s="35"/>
      <c r="AG52" s="131">
        <v>0</v>
      </c>
      <c r="AH52" s="35"/>
      <c r="AI52" s="132">
        <v>0</v>
      </c>
    </row>
    <row r="53" spans="1:35" ht="51">
      <c r="A53" s="125">
        <v>27</v>
      </c>
      <c r="B53" s="244" t="s">
        <v>121</v>
      </c>
      <c r="C53" s="36"/>
      <c r="D53" s="35"/>
      <c r="E53" s="35">
        <v>0</v>
      </c>
      <c r="F53" s="35">
        <v>0</v>
      </c>
      <c r="G53" s="35">
        <v>46.8</v>
      </c>
      <c r="H53" s="35">
        <v>1.6</v>
      </c>
      <c r="I53" s="35">
        <v>46.8</v>
      </c>
      <c r="J53" s="35">
        <v>1.6</v>
      </c>
      <c r="K53" s="35"/>
      <c r="L53" s="35"/>
      <c r="M53" s="35">
        <v>0</v>
      </c>
      <c r="N53" s="35">
        <v>0</v>
      </c>
      <c r="O53" s="35"/>
      <c r="P53" s="35"/>
      <c r="Q53" s="35">
        <v>0</v>
      </c>
      <c r="R53" s="35">
        <v>0</v>
      </c>
      <c r="S53" s="35"/>
      <c r="T53" s="35"/>
      <c r="U53" s="35">
        <v>0</v>
      </c>
      <c r="V53" s="35">
        <v>0</v>
      </c>
      <c r="W53" s="36"/>
      <c r="X53" s="35"/>
      <c r="Y53" s="35"/>
      <c r="Z53" s="35"/>
      <c r="AA53" s="35">
        <v>0</v>
      </c>
      <c r="AB53" s="35">
        <v>152.96</v>
      </c>
      <c r="AC53" s="131">
        <v>152.96</v>
      </c>
      <c r="AD53" s="35"/>
      <c r="AE53" s="131">
        <v>0</v>
      </c>
      <c r="AF53" s="35"/>
      <c r="AG53" s="131">
        <v>0</v>
      </c>
      <c r="AH53" s="35"/>
      <c r="AI53" s="132">
        <v>0</v>
      </c>
    </row>
    <row r="54" spans="1:35" ht="38.25">
      <c r="A54" s="125">
        <v>28</v>
      </c>
      <c r="B54" s="244" t="s">
        <v>122</v>
      </c>
      <c r="C54" s="36"/>
      <c r="D54" s="35"/>
      <c r="E54" s="35">
        <v>0</v>
      </c>
      <c r="F54" s="35">
        <v>0</v>
      </c>
      <c r="G54" s="35">
        <v>4</v>
      </c>
      <c r="H54" s="35">
        <v>8</v>
      </c>
      <c r="I54" s="35">
        <v>4</v>
      </c>
      <c r="J54" s="35">
        <v>8</v>
      </c>
      <c r="K54" s="35"/>
      <c r="L54" s="35"/>
      <c r="M54" s="35">
        <v>0</v>
      </c>
      <c r="N54" s="35">
        <v>0</v>
      </c>
      <c r="O54" s="35"/>
      <c r="P54" s="35"/>
      <c r="Q54" s="35">
        <v>0</v>
      </c>
      <c r="R54" s="35">
        <v>0</v>
      </c>
      <c r="S54" s="35"/>
      <c r="T54" s="35"/>
      <c r="U54" s="35">
        <v>0</v>
      </c>
      <c r="V54" s="35">
        <v>0</v>
      </c>
      <c r="W54" s="36"/>
      <c r="X54" s="35"/>
      <c r="Y54" s="35"/>
      <c r="Z54" s="35"/>
      <c r="AA54" s="35">
        <v>0</v>
      </c>
      <c r="AB54" s="35">
        <v>200</v>
      </c>
      <c r="AC54" s="131">
        <v>200</v>
      </c>
      <c r="AD54" s="35"/>
      <c r="AE54" s="131">
        <v>0</v>
      </c>
      <c r="AF54" s="35"/>
      <c r="AG54" s="131">
        <v>0</v>
      </c>
      <c r="AH54" s="35"/>
      <c r="AI54" s="132">
        <v>0</v>
      </c>
    </row>
    <row r="55" spans="1:35" ht="25.5">
      <c r="A55" s="125">
        <v>29</v>
      </c>
      <c r="B55" s="244" t="s">
        <v>123</v>
      </c>
      <c r="C55" s="36"/>
      <c r="D55" s="35"/>
      <c r="E55" s="35">
        <v>0</v>
      </c>
      <c r="F55" s="35">
        <v>0</v>
      </c>
      <c r="G55" s="35">
        <v>0</v>
      </c>
      <c r="H55" s="35">
        <v>12.6</v>
      </c>
      <c r="I55" s="35">
        <v>0</v>
      </c>
      <c r="J55" s="35">
        <v>12.6</v>
      </c>
      <c r="K55" s="35"/>
      <c r="L55" s="35"/>
      <c r="M55" s="35">
        <v>0</v>
      </c>
      <c r="N55" s="35">
        <v>0</v>
      </c>
      <c r="O55" s="35"/>
      <c r="P55" s="35"/>
      <c r="Q55" s="35">
        <v>0</v>
      </c>
      <c r="R55" s="35">
        <v>0</v>
      </c>
      <c r="S55" s="35"/>
      <c r="T55" s="35"/>
      <c r="U55" s="35">
        <v>0</v>
      </c>
      <c r="V55" s="35">
        <v>0</v>
      </c>
      <c r="W55" s="36"/>
      <c r="X55" s="35"/>
      <c r="Y55" s="35"/>
      <c r="Z55" s="35"/>
      <c r="AA55" s="35">
        <v>0</v>
      </c>
      <c r="AB55" s="35">
        <v>175</v>
      </c>
      <c r="AC55" s="131">
        <v>175</v>
      </c>
      <c r="AD55" s="35"/>
      <c r="AE55" s="131">
        <v>0</v>
      </c>
      <c r="AF55" s="35"/>
      <c r="AG55" s="131">
        <v>0</v>
      </c>
      <c r="AH55" s="35"/>
      <c r="AI55" s="132">
        <v>0</v>
      </c>
    </row>
    <row r="56" spans="1:35" ht="38.25">
      <c r="A56" s="125">
        <v>30</v>
      </c>
      <c r="B56" s="244" t="s">
        <v>124</v>
      </c>
      <c r="C56" s="36"/>
      <c r="D56" s="35"/>
      <c r="E56" s="35">
        <v>0</v>
      </c>
      <c r="F56" s="35">
        <v>0</v>
      </c>
      <c r="G56" s="35">
        <v>14.5</v>
      </c>
      <c r="H56" s="35">
        <v>9.6</v>
      </c>
      <c r="I56" s="35">
        <v>14.5</v>
      </c>
      <c r="J56" s="35">
        <v>9.6</v>
      </c>
      <c r="K56" s="35"/>
      <c r="L56" s="35"/>
      <c r="M56" s="35">
        <v>0</v>
      </c>
      <c r="N56" s="35">
        <v>0</v>
      </c>
      <c r="O56" s="35"/>
      <c r="P56" s="35"/>
      <c r="Q56" s="35">
        <v>0</v>
      </c>
      <c r="R56" s="35">
        <v>0</v>
      </c>
      <c r="S56" s="35"/>
      <c r="T56" s="35"/>
      <c r="U56" s="35">
        <v>0</v>
      </c>
      <c r="V56" s="35">
        <v>0</v>
      </c>
      <c r="W56" s="36"/>
      <c r="X56" s="35"/>
      <c r="Y56" s="35"/>
      <c r="Z56" s="35"/>
      <c r="AA56" s="35">
        <v>0</v>
      </c>
      <c r="AB56" s="35">
        <v>144.58</v>
      </c>
      <c r="AC56" s="131">
        <v>144.58</v>
      </c>
      <c r="AD56" s="35"/>
      <c r="AE56" s="131">
        <v>0</v>
      </c>
      <c r="AF56" s="35"/>
      <c r="AG56" s="131">
        <v>0</v>
      </c>
      <c r="AH56" s="35"/>
      <c r="AI56" s="132">
        <v>0</v>
      </c>
    </row>
    <row r="57" spans="1:35" ht="38.25">
      <c r="A57" s="125">
        <v>31</v>
      </c>
      <c r="B57" s="244" t="s">
        <v>125</v>
      </c>
      <c r="C57" s="36"/>
      <c r="D57" s="35"/>
      <c r="E57" s="35">
        <v>0</v>
      </c>
      <c r="F57" s="35">
        <v>0</v>
      </c>
      <c r="G57" s="35"/>
      <c r="H57" s="35"/>
      <c r="I57" s="35">
        <v>0</v>
      </c>
      <c r="J57" s="35">
        <v>0</v>
      </c>
      <c r="K57" s="35"/>
      <c r="L57" s="35"/>
      <c r="M57" s="35">
        <v>0</v>
      </c>
      <c r="N57" s="35">
        <v>0</v>
      </c>
      <c r="O57" s="35"/>
      <c r="P57" s="35"/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6"/>
      <c r="X57" s="35"/>
      <c r="Y57" s="35"/>
      <c r="Z57" s="35"/>
      <c r="AA57" s="35">
        <v>0</v>
      </c>
      <c r="AB57" s="35"/>
      <c r="AC57" s="131">
        <v>0</v>
      </c>
      <c r="AD57" s="35"/>
      <c r="AE57" s="131">
        <v>0</v>
      </c>
      <c r="AF57" s="35"/>
      <c r="AG57" s="131">
        <v>0</v>
      </c>
      <c r="AH57" s="35">
        <v>762.42</v>
      </c>
      <c r="AI57" s="132">
        <v>762.42</v>
      </c>
    </row>
    <row r="58" spans="1:35" ht="38.25">
      <c r="A58" s="125">
        <v>32</v>
      </c>
      <c r="B58" s="244" t="s">
        <v>126</v>
      </c>
      <c r="C58" s="36">
        <v>0</v>
      </c>
      <c r="D58" s="35">
        <v>9.6</v>
      </c>
      <c r="E58" s="35">
        <v>0</v>
      </c>
      <c r="F58" s="35">
        <v>9.6</v>
      </c>
      <c r="G58" s="35"/>
      <c r="H58" s="35"/>
      <c r="I58" s="35">
        <v>0</v>
      </c>
      <c r="J58" s="35">
        <v>0</v>
      </c>
      <c r="K58" s="35"/>
      <c r="L58" s="35"/>
      <c r="M58" s="35">
        <v>0</v>
      </c>
      <c r="N58" s="35">
        <v>0</v>
      </c>
      <c r="O58" s="35"/>
      <c r="P58" s="35"/>
      <c r="Q58" s="35">
        <v>0</v>
      </c>
      <c r="R58" s="35">
        <v>0</v>
      </c>
      <c r="S58" s="35"/>
      <c r="T58" s="35"/>
      <c r="U58" s="35">
        <v>0</v>
      </c>
      <c r="V58" s="35">
        <v>0</v>
      </c>
      <c r="W58" s="36">
        <v>75</v>
      </c>
      <c r="X58" s="35"/>
      <c r="Y58" s="35"/>
      <c r="Z58" s="35"/>
      <c r="AA58" s="35">
        <v>75</v>
      </c>
      <c r="AB58" s="35"/>
      <c r="AC58" s="131">
        <v>0</v>
      </c>
      <c r="AD58" s="35"/>
      <c r="AE58" s="131">
        <v>0</v>
      </c>
      <c r="AF58" s="35"/>
      <c r="AG58" s="131">
        <v>0</v>
      </c>
      <c r="AH58" s="35"/>
      <c r="AI58" s="132">
        <v>0</v>
      </c>
    </row>
    <row r="59" spans="1:35" ht="12.75">
      <c r="A59" s="126"/>
      <c r="B59" s="245" t="s">
        <v>63</v>
      </c>
      <c r="C59" s="41">
        <v>232.7</v>
      </c>
      <c r="D59" s="42">
        <v>24.529999999999998</v>
      </c>
      <c r="E59" s="42">
        <v>232.7</v>
      </c>
      <c r="F59" s="42">
        <v>24.529999999999998</v>
      </c>
      <c r="G59" s="42">
        <v>65.3</v>
      </c>
      <c r="H59" s="42">
        <v>31.799999999999997</v>
      </c>
      <c r="I59" s="42">
        <v>65.3</v>
      </c>
      <c r="J59" s="42">
        <v>31.799999999999997</v>
      </c>
      <c r="K59" s="42">
        <v>109.25</v>
      </c>
      <c r="L59" s="42">
        <v>15.76</v>
      </c>
      <c r="M59" s="42">
        <v>109.25</v>
      </c>
      <c r="N59" s="42">
        <v>15.76</v>
      </c>
      <c r="O59" s="42">
        <v>0</v>
      </c>
      <c r="P59" s="42">
        <v>0</v>
      </c>
      <c r="Q59" s="42">
        <v>0</v>
      </c>
      <c r="R59" s="42">
        <v>0</v>
      </c>
      <c r="S59" s="42">
        <v>81</v>
      </c>
      <c r="T59" s="42">
        <v>5.71</v>
      </c>
      <c r="U59" s="42">
        <v>81</v>
      </c>
      <c r="V59" s="42">
        <v>5.71</v>
      </c>
      <c r="W59" s="41">
        <v>828.13</v>
      </c>
      <c r="X59" s="42">
        <v>0</v>
      </c>
      <c r="Y59" s="42">
        <v>0</v>
      </c>
      <c r="Z59" s="42">
        <v>0</v>
      </c>
      <c r="AA59" s="42">
        <v>828.13</v>
      </c>
      <c r="AB59" s="42">
        <v>672.5400000000001</v>
      </c>
      <c r="AC59" s="42">
        <v>672.5400000000001</v>
      </c>
      <c r="AD59" s="42">
        <v>499.5</v>
      </c>
      <c r="AE59" s="42">
        <v>499.5</v>
      </c>
      <c r="AF59" s="42">
        <v>0</v>
      </c>
      <c r="AG59" s="42">
        <v>0</v>
      </c>
      <c r="AH59" s="42">
        <v>1480.1</v>
      </c>
      <c r="AI59" s="43">
        <v>1480.1</v>
      </c>
    </row>
    <row r="60" spans="1:35" ht="12.75">
      <c r="A60" s="124"/>
      <c r="B60" s="243" t="s">
        <v>127</v>
      </c>
      <c r="C60" s="33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3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>
        <v>0</v>
      </c>
      <c r="AI60" s="34"/>
    </row>
    <row r="61" spans="1:35" ht="63.75">
      <c r="A61" s="125">
        <v>33</v>
      </c>
      <c r="B61" s="244" t="s">
        <v>128</v>
      </c>
      <c r="C61" s="36"/>
      <c r="D61" s="35"/>
      <c r="E61" s="35">
        <v>0</v>
      </c>
      <c r="F61" s="35">
        <v>0</v>
      </c>
      <c r="G61" s="35"/>
      <c r="H61" s="35"/>
      <c r="I61" s="35">
        <v>0</v>
      </c>
      <c r="J61" s="35">
        <v>0</v>
      </c>
      <c r="K61" s="35"/>
      <c r="L61" s="35"/>
      <c r="M61" s="35">
        <v>0</v>
      </c>
      <c r="N61" s="35">
        <v>0</v>
      </c>
      <c r="O61" s="35">
        <v>73.566</v>
      </c>
      <c r="P61" s="35">
        <v>5</v>
      </c>
      <c r="Q61" s="35">
        <v>73.566</v>
      </c>
      <c r="R61" s="35">
        <v>5</v>
      </c>
      <c r="S61" s="35"/>
      <c r="T61" s="35"/>
      <c r="U61" s="35">
        <v>0</v>
      </c>
      <c r="V61" s="35">
        <v>0</v>
      </c>
      <c r="W61" s="36"/>
      <c r="X61" s="35"/>
      <c r="Y61" s="35"/>
      <c r="Z61" s="35"/>
      <c r="AA61" s="35"/>
      <c r="AB61" s="35"/>
      <c r="AC61" s="131">
        <v>0</v>
      </c>
      <c r="AD61" s="35"/>
      <c r="AE61" s="131">
        <v>0</v>
      </c>
      <c r="AF61" s="35">
        <v>754.77</v>
      </c>
      <c r="AG61" s="131">
        <v>754.77</v>
      </c>
      <c r="AH61" s="35"/>
      <c r="AI61" s="132">
        <v>0</v>
      </c>
    </row>
    <row r="62" spans="1:35" ht="38.25">
      <c r="A62" s="125">
        <v>34</v>
      </c>
      <c r="B62" s="244" t="s">
        <v>129</v>
      </c>
      <c r="C62" s="36"/>
      <c r="D62" s="35"/>
      <c r="E62" s="35">
        <v>0</v>
      </c>
      <c r="F62" s="35">
        <v>0</v>
      </c>
      <c r="G62" s="35">
        <v>2</v>
      </c>
      <c r="H62" s="35">
        <v>1.2</v>
      </c>
      <c r="I62" s="35">
        <v>2</v>
      </c>
      <c r="J62" s="35">
        <v>1.2</v>
      </c>
      <c r="K62" s="35"/>
      <c r="L62" s="35"/>
      <c r="M62" s="35">
        <v>0</v>
      </c>
      <c r="N62" s="35">
        <v>0</v>
      </c>
      <c r="O62" s="35"/>
      <c r="P62" s="35"/>
      <c r="Q62" s="35">
        <v>0</v>
      </c>
      <c r="R62" s="35">
        <v>0</v>
      </c>
      <c r="S62" s="35"/>
      <c r="T62" s="35"/>
      <c r="U62" s="35">
        <v>0</v>
      </c>
      <c r="V62" s="35">
        <v>0</v>
      </c>
      <c r="W62" s="36"/>
      <c r="X62" s="35"/>
      <c r="Y62" s="35"/>
      <c r="Z62" s="35"/>
      <c r="AA62" s="35"/>
      <c r="AB62" s="35">
        <v>105.13</v>
      </c>
      <c r="AC62" s="131">
        <v>105.13</v>
      </c>
      <c r="AD62" s="35"/>
      <c r="AE62" s="131">
        <v>0</v>
      </c>
      <c r="AF62" s="35"/>
      <c r="AG62" s="131">
        <v>0</v>
      </c>
      <c r="AH62" s="35"/>
      <c r="AI62" s="132">
        <v>0</v>
      </c>
    </row>
    <row r="63" spans="1:35" ht="25.5">
      <c r="A63" s="125">
        <v>35</v>
      </c>
      <c r="B63" s="244" t="s">
        <v>130</v>
      </c>
      <c r="C63" s="36">
        <v>12</v>
      </c>
      <c r="D63" s="35">
        <v>0.25</v>
      </c>
      <c r="E63" s="35">
        <v>12</v>
      </c>
      <c r="F63" s="35">
        <v>0.25</v>
      </c>
      <c r="G63" s="35"/>
      <c r="H63" s="35"/>
      <c r="I63" s="35">
        <v>0</v>
      </c>
      <c r="J63" s="35">
        <v>0</v>
      </c>
      <c r="K63" s="35"/>
      <c r="L63" s="35"/>
      <c r="M63" s="35">
        <v>0</v>
      </c>
      <c r="N63" s="35">
        <v>0</v>
      </c>
      <c r="O63" s="35"/>
      <c r="P63" s="35"/>
      <c r="Q63" s="35">
        <v>0</v>
      </c>
      <c r="R63" s="35">
        <v>0</v>
      </c>
      <c r="S63" s="35"/>
      <c r="T63" s="35"/>
      <c r="U63" s="35">
        <v>0</v>
      </c>
      <c r="V63" s="35">
        <v>0</v>
      </c>
      <c r="W63" s="36">
        <v>24.2</v>
      </c>
      <c r="X63" s="35"/>
      <c r="Y63" s="35"/>
      <c r="Z63" s="35"/>
      <c r="AA63" s="35">
        <v>24.2</v>
      </c>
      <c r="AB63" s="35"/>
      <c r="AC63" s="131">
        <v>0</v>
      </c>
      <c r="AD63" s="35"/>
      <c r="AE63" s="131">
        <v>0</v>
      </c>
      <c r="AF63" s="35"/>
      <c r="AG63" s="131">
        <v>0</v>
      </c>
      <c r="AH63" s="35"/>
      <c r="AI63" s="132">
        <v>0</v>
      </c>
    </row>
    <row r="64" spans="1:35" ht="25.5">
      <c r="A64" s="125">
        <v>36</v>
      </c>
      <c r="B64" s="244" t="s">
        <v>131</v>
      </c>
      <c r="C64" s="36"/>
      <c r="D64" s="35"/>
      <c r="E64" s="35">
        <v>0</v>
      </c>
      <c r="F64" s="35">
        <v>0</v>
      </c>
      <c r="G64" s="35"/>
      <c r="H64" s="35"/>
      <c r="I64" s="35">
        <v>0</v>
      </c>
      <c r="J64" s="35">
        <v>0</v>
      </c>
      <c r="K64" s="35"/>
      <c r="L64" s="35"/>
      <c r="M64" s="35">
        <v>0</v>
      </c>
      <c r="N64" s="35">
        <v>0</v>
      </c>
      <c r="O64" s="35"/>
      <c r="P64" s="35"/>
      <c r="Q64" s="35">
        <v>0</v>
      </c>
      <c r="R64" s="35">
        <v>0</v>
      </c>
      <c r="S64" s="35">
        <v>2.4</v>
      </c>
      <c r="T64" s="35">
        <v>0</v>
      </c>
      <c r="U64" s="35">
        <v>2.4</v>
      </c>
      <c r="V64" s="35">
        <v>0</v>
      </c>
      <c r="W64" s="36"/>
      <c r="X64" s="35"/>
      <c r="Y64" s="35"/>
      <c r="Z64" s="35"/>
      <c r="AA64" s="35">
        <v>0</v>
      </c>
      <c r="AB64" s="35"/>
      <c r="AC64" s="131">
        <v>0</v>
      </c>
      <c r="AD64" s="35"/>
      <c r="AE64" s="131">
        <v>0</v>
      </c>
      <c r="AF64" s="35"/>
      <c r="AG64" s="131">
        <v>0</v>
      </c>
      <c r="AH64" s="35">
        <v>5.85</v>
      </c>
      <c r="AI64" s="132">
        <v>5.85</v>
      </c>
    </row>
    <row r="65" spans="1:35" ht="25.5">
      <c r="A65" s="125">
        <v>37</v>
      </c>
      <c r="B65" s="244" t="s">
        <v>132</v>
      </c>
      <c r="C65" s="36">
        <v>20</v>
      </c>
      <c r="D65" s="35">
        <v>0.4</v>
      </c>
      <c r="E65" s="35">
        <v>20</v>
      </c>
      <c r="F65" s="35">
        <v>0.4</v>
      </c>
      <c r="G65" s="35"/>
      <c r="H65" s="35"/>
      <c r="I65" s="35">
        <v>0</v>
      </c>
      <c r="J65" s="35">
        <v>0</v>
      </c>
      <c r="K65" s="35"/>
      <c r="L65" s="35"/>
      <c r="M65" s="35">
        <v>0</v>
      </c>
      <c r="N65" s="35">
        <v>0</v>
      </c>
      <c r="O65" s="35"/>
      <c r="P65" s="35"/>
      <c r="Q65" s="35">
        <v>0</v>
      </c>
      <c r="R65" s="35">
        <v>0</v>
      </c>
      <c r="S65" s="35"/>
      <c r="T65" s="35"/>
      <c r="U65" s="35">
        <v>0</v>
      </c>
      <c r="V65" s="35">
        <v>0</v>
      </c>
      <c r="W65" s="36">
        <v>60</v>
      </c>
      <c r="X65" s="35"/>
      <c r="Y65" s="35"/>
      <c r="Z65" s="35"/>
      <c r="AA65" s="35">
        <v>60</v>
      </c>
      <c r="AB65" s="35"/>
      <c r="AC65" s="131">
        <v>0</v>
      </c>
      <c r="AD65" s="35"/>
      <c r="AE65" s="131">
        <v>0</v>
      </c>
      <c r="AF65" s="35"/>
      <c r="AG65" s="131">
        <v>0</v>
      </c>
      <c r="AH65" s="35"/>
      <c r="AI65" s="132">
        <v>0</v>
      </c>
    </row>
    <row r="66" spans="1:35" ht="12.75">
      <c r="A66" s="126"/>
      <c r="B66" s="245" t="s">
        <v>133</v>
      </c>
      <c r="C66" s="41">
        <v>32</v>
      </c>
      <c r="D66" s="42">
        <v>0.65</v>
      </c>
      <c r="E66" s="42">
        <v>32</v>
      </c>
      <c r="F66" s="42">
        <v>0.65</v>
      </c>
      <c r="G66" s="42">
        <v>2</v>
      </c>
      <c r="H66" s="42">
        <v>1.2</v>
      </c>
      <c r="I66" s="42">
        <v>2</v>
      </c>
      <c r="J66" s="42">
        <v>1.2</v>
      </c>
      <c r="K66" s="42">
        <v>0</v>
      </c>
      <c r="L66" s="42">
        <v>0</v>
      </c>
      <c r="M66" s="42">
        <v>0</v>
      </c>
      <c r="N66" s="42">
        <v>0</v>
      </c>
      <c r="O66" s="42">
        <v>73.566</v>
      </c>
      <c r="P66" s="42">
        <v>5</v>
      </c>
      <c r="Q66" s="42">
        <v>73.566</v>
      </c>
      <c r="R66" s="42">
        <v>5</v>
      </c>
      <c r="S66" s="42">
        <v>2.4</v>
      </c>
      <c r="T66" s="42">
        <v>0</v>
      </c>
      <c r="U66" s="42">
        <v>2.4</v>
      </c>
      <c r="V66" s="42">
        <v>0</v>
      </c>
      <c r="W66" s="41">
        <v>84.2</v>
      </c>
      <c r="X66" s="42">
        <v>0</v>
      </c>
      <c r="Y66" s="42">
        <v>0</v>
      </c>
      <c r="Z66" s="42">
        <v>0</v>
      </c>
      <c r="AA66" s="42">
        <v>84.2</v>
      </c>
      <c r="AB66" s="42">
        <v>105.13</v>
      </c>
      <c r="AC66" s="42">
        <v>105.13</v>
      </c>
      <c r="AD66" s="42">
        <v>0</v>
      </c>
      <c r="AE66" s="42">
        <v>0</v>
      </c>
      <c r="AF66" s="42">
        <v>754.77</v>
      </c>
      <c r="AG66" s="42">
        <v>754.77</v>
      </c>
      <c r="AH66" s="42">
        <v>5.85</v>
      </c>
      <c r="AI66" s="43">
        <v>5.85</v>
      </c>
    </row>
    <row r="67" spans="1:35" ht="12.75">
      <c r="A67" s="124"/>
      <c r="B67" s="243" t="s">
        <v>134</v>
      </c>
      <c r="C67" s="33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3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>
        <v>0</v>
      </c>
      <c r="AI67" s="34"/>
    </row>
    <row r="68" spans="1:35" ht="12.75">
      <c r="A68" s="125">
        <v>38</v>
      </c>
      <c r="B68" s="244" t="s">
        <v>135</v>
      </c>
      <c r="C68" s="36"/>
      <c r="D68" s="35"/>
      <c r="E68" s="35">
        <v>0</v>
      </c>
      <c r="F68" s="35">
        <v>0</v>
      </c>
      <c r="G68" s="35">
        <v>28.096</v>
      </c>
      <c r="H68" s="35">
        <v>0</v>
      </c>
      <c r="I68" s="35">
        <v>28.096</v>
      </c>
      <c r="J68" s="35">
        <v>0</v>
      </c>
      <c r="K68" s="35"/>
      <c r="L68" s="35"/>
      <c r="M68" s="35">
        <v>0</v>
      </c>
      <c r="N68" s="35">
        <v>0</v>
      </c>
      <c r="O68" s="35"/>
      <c r="P68" s="35"/>
      <c r="Q68" s="35">
        <v>0</v>
      </c>
      <c r="R68" s="35">
        <v>0</v>
      </c>
      <c r="S68" s="35"/>
      <c r="T68" s="35"/>
      <c r="U68" s="35">
        <v>0</v>
      </c>
      <c r="V68" s="35">
        <v>0</v>
      </c>
      <c r="W68" s="36"/>
      <c r="X68" s="35"/>
      <c r="Y68" s="35"/>
      <c r="Z68" s="35"/>
      <c r="AA68" s="35"/>
      <c r="AB68" s="35">
        <v>216.15</v>
      </c>
      <c r="AC68" s="131">
        <v>216.15</v>
      </c>
      <c r="AD68" s="35"/>
      <c r="AE68" s="131">
        <v>0</v>
      </c>
      <c r="AF68" s="35"/>
      <c r="AG68" s="131">
        <v>0</v>
      </c>
      <c r="AH68" s="35"/>
      <c r="AI68" s="132">
        <v>0</v>
      </c>
    </row>
    <row r="69" spans="1:35" ht="25.5">
      <c r="A69" s="125">
        <v>39</v>
      </c>
      <c r="B69" s="244" t="s">
        <v>136</v>
      </c>
      <c r="C69" s="36">
        <v>10</v>
      </c>
      <c r="D69" s="35">
        <v>1.06</v>
      </c>
      <c r="E69" s="35">
        <v>10</v>
      </c>
      <c r="F69" s="35">
        <v>1.06</v>
      </c>
      <c r="G69" s="35"/>
      <c r="H69" s="35"/>
      <c r="I69" s="35">
        <v>0</v>
      </c>
      <c r="J69" s="35">
        <v>0</v>
      </c>
      <c r="K69" s="35"/>
      <c r="L69" s="35"/>
      <c r="M69" s="35">
        <v>0</v>
      </c>
      <c r="N69" s="35">
        <v>0</v>
      </c>
      <c r="O69" s="35"/>
      <c r="P69" s="35"/>
      <c r="Q69" s="35">
        <v>0</v>
      </c>
      <c r="R69" s="35">
        <v>0</v>
      </c>
      <c r="S69" s="35"/>
      <c r="T69" s="35"/>
      <c r="U69" s="35">
        <v>0</v>
      </c>
      <c r="V69" s="35">
        <v>0</v>
      </c>
      <c r="W69" s="36">
        <v>41.49</v>
      </c>
      <c r="X69" s="35"/>
      <c r="Y69" s="35"/>
      <c r="Z69" s="35"/>
      <c r="AA69" s="35">
        <v>41.49</v>
      </c>
      <c r="AB69" s="35"/>
      <c r="AC69" s="131">
        <v>0</v>
      </c>
      <c r="AD69" s="35"/>
      <c r="AE69" s="131">
        <v>0</v>
      </c>
      <c r="AF69" s="35"/>
      <c r="AG69" s="131">
        <v>0</v>
      </c>
      <c r="AH69" s="35"/>
      <c r="AI69" s="132">
        <v>0</v>
      </c>
    </row>
    <row r="70" spans="1:35" ht="25.5">
      <c r="A70" s="125">
        <v>40</v>
      </c>
      <c r="B70" s="244" t="s">
        <v>137</v>
      </c>
      <c r="C70" s="36"/>
      <c r="D70" s="35"/>
      <c r="E70" s="35">
        <v>0</v>
      </c>
      <c r="F70" s="35">
        <v>0</v>
      </c>
      <c r="G70" s="35">
        <v>50</v>
      </c>
      <c r="H70" s="35">
        <v>0.8</v>
      </c>
      <c r="I70" s="35">
        <v>50</v>
      </c>
      <c r="J70" s="35">
        <v>0.8</v>
      </c>
      <c r="K70" s="35"/>
      <c r="L70" s="35"/>
      <c r="M70" s="35">
        <v>0</v>
      </c>
      <c r="N70" s="35">
        <v>0</v>
      </c>
      <c r="O70" s="35"/>
      <c r="P70" s="35"/>
      <c r="Q70" s="35">
        <v>0</v>
      </c>
      <c r="R70" s="35">
        <v>0</v>
      </c>
      <c r="S70" s="35"/>
      <c r="T70" s="35"/>
      <c r="U70" s="35">
        <v>0</v>
      </c>
      <c r="V70" s="35">
        <v>0</v>
      </c>
      <c r="W70" s="36"/>
      <c r="X70" s="35"/>
      <c r="Y70" s="35"/>
      <c r="Z70" s="35"/>
      <c r="AA70" s="35"/>
      <c r="AB70" s="35">
        <v>73.6</v>
      </c>
      <c r="AC70" s="131">
        <v>73.6</v>
      </c>
      <c r="AD70" s="35"/>
      <c r="AE70" s="131">
        <v>0</v>
      </c>
      <c r="AF70" s="35"/>
      <c r="AG70" s="131">
        <v>0</v>
      </c>
      <c r="AH70" s="35"/>
      <c r="AI70" s="132">
        <v>0</v>
      </c>
    </row>
    <row r="71" spans="1:35" ht="12.75">
      <c r="A71" s="126"/>
      <c r="B71" s="245" t="s">
        <v>138</v>
      </c>
      <c r="C71" s="41">
        <v>10</v>
      </c>
      <c r="D71" s="42">
        <v>1.06</v>
      </c>
      <c r="E71" s="42">
        <v>10</v>
      </c>
      <c r="F71" s="42">
        <v>1.06</v>
      </c>
      <c r="G71" s="42">
        <v>78.096</v>
      </c>
      <c r="H71" s="42">
        <v>0.8</v>
      </c>
      <c r="I71" s="42">
        <v>78.096</v>
      </c>
      <c r="J71" s="42">
        <v>0.8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1">
        <v>41.49</v>
      </c>
      <c r="X71" s="42">
        <v>0</v>
      </c>
      <c r="Y71" s="42">
        <v>0</v>
      </c>
      <c r="Z71" s="42">
        <v>0</v>
      </c>
      <c r="AA71" s="42">
        <v>41.49</v>
      </c>
      <c r="AB71" s="42">
        <v>289.75</v>
      </c>
      <c r="AC71" s="42">
        <v>289.75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3">
        <v>0</v>
      </c>
    </row>
    <row r="72" spans="1:35" ht="12.75">
      <c r="A72" s="124"/>
      <c r="B72" s="243" t="s">
        <v>139</v>
      </c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3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4"/>
    </row>
    <row r="73" spans="1:35" ht="38.25">
      <c r="A73" s="125">
        <v>41</v>
      </c>
      <c r="B73" s="244" t="s">
        <v>140</v>
      </c>
      <c r="C73" s="36">
        <v>23.87</v>
      </c>
      <c r="D73" s="35">
        <v>0</v>
      </c>
      <c r="E73" s="35">
        <v>23.87</v>
      </c>
      <c r="F73" s="35">
        <v>0</v>
      </c>
      <c r="G73" s="35"/>
      <c r="H73" s="35"/>
      <c r="I73" s="35">
        <v>0</v>
      </c>
      <c r="J73" s="35">
        <v>0</v>
      </c>
      <c r="K73" s="35"/>
      <c r="L73" s="35"/>
      <c r="M73" s="35">
        <v>0</v>
      </c>
      <c r="N73" s="35">
        <v>0</v>
      </c>
      <c r="O73" s="35"/>
      <c r="P73" s="35"/>
      <c r="Q73" s="35">
        <v>0</v>
      </c>
      <c r="R73" s="35">
        <v>0</v>
      </c>
      <c r="S73" s="35"/>
      <c r="T73" s="35"/>
      <c r="U73" s="35">
        <v>0</v>
      </c>
      <c r="V73" s="35">
        <v>0</v>
      </c>
      <c r="W73" s="36">
        <v>58.08</v>
      </c>
      <c r="X73" s="35"/>
      <c r="Y73" s="35"/>
      <c r="Z73" s="35"/>
      <c r="AA73" s="35">
        <v>58.08</v>
      </c>
      <c r="AB73" s="35"/>
      <c r="AC73" s="131">
        <v>0</v>
      </c>
      <c r="AD73" s="35"/>
      <c r="AE73" s="131">
        <v>0</v>
      </c>
      <c r="AF73" s="35"/>
      <c r="AG73" s="131">
        <v>0</v>
      </c>
      <c r="AH73" s="35"/>
      <c r="AI73" s="132">
        <v>0</v>
      </c>
    </row>
    <row r="74" spans="1:35" ht="25.5">
      <c r="A74" s="125">
        <v>42</v>
      </c>
      <c r="B74" s="244" t="s">
        <v>141</v>
      </c>
      <c r="C74" s="36">
        <v>1.2</v>
      </c>
      <c r="D74" s="35">
        <v>5.04</v>
      </c>
      <c r="E74" s="35">
        <v>1.2</v>
      </c>
      <c r="F74" s="35">
        <v>5.04</v>
      </c>
      <c r="G74" s="35"/>
      <c r="H74" s="35"/>
      <c r="I74" s="35">
        <v>0</v>
      </c>
      <c r="J74" s="35">
        <v>0</v>
      </c>
      <c r="K74" s="35"/>
      <c r="L74" s="35"/>
      <c r="M74" s="35">
        <v>0</v>
      </c>
      <c r="N74" s="35">
        <v>0</v>
      </c>
      <c r="O74" s="35"/>
      <c r="P74" s="35"/>
      <c r="Q74" s="35">
        <v>0</v>
      </c>
      <c r="R74" s="35">
        <v>0</v>
      </c>
      <c r="S74" s="35"/>
      <c r="T74" s="35"/>
      <c r="U74" s="35">
        <v>0</v>
      </c>
      <c r="V74" s="35">
        <v>0</v>
      </c>
      <c r="W74" s="36">
        <v>33.12</v>
      </c>
      <c r="X74" s="35"/>
      <c r="Y74" s="35"/>
      <c r="Z74" s="35"/>
      <c r="AA74" s="35">
        <v>33.12</v>
      </c>
      <c r="AB74" s="35"/>
      <c r="AC74" s="131">
        <v>0</v>
      </c>
      <c r="AD74" s="35"/>
      <c r="AE74" s="131">
        <v>0</v>
      </c>
      <c r="AF74" s="35"/>
      <c r="AG74" s="131">
        <v>0</v>
      </c>
      <c r="AH74" s="35"/>
      <c r="AI74" s="132">
        <v>0</v>
      </c>
    </row>
    <row r="75" spans="1:35" ht="38.25">
      <c r="A75" s="125">
        <v>43</v>
      </c>
      <c r="B75" s="244" t="s">
        <v>142</v>
      </c>
      <c r="C75" s="36"/>
      <c r="D75" s="35"/>
      <c r="E75" s="35">
        <v>0</v>
      </c>
      <c r="F75" s="35">
        <v>0</v>
      </c>
      <c r="G75" s="35"/>
      <c r="H75" s="35"/>
      <c r="I75" s="35">
        <v>0</v>
      </c>
      <c r="J75" s="35">
        <v>0</v>
      </c>
      <c r="K75" s="35"/>
      <c r="L75" s="35"/>
      <c r="M75" s="35">
        <v>0</v>
      </c>
      <c r="N75" s="35">
        <v>0</v>
      </c>
      <c r="O75" s="35"/>
      <c r="P75" s="35"/>
      <c r="Q75" s="35">
        <v>0</v>
      </c>
      <c r="R75" s="35">
        <v>0</v>
      </c>
      <c r="S75" s="35">
        <v>106.6</v>
      </c>
      <c r="T75" s="35">
        <v>8.92</v>
      </c>
      <c r="U75" s="35">
        <v>106.6</v>
      </c>
      <c r="V75" s="35">
        <v>8.92</v>
      </c>
      <c r="W75" s="36"/>
      <c r="X75" s="35"/>
      <c r="Y75" s="35"/>
      <c r="Z75" s="35"/>
      <c r="AA75" s="35"/>
      <c r="AB75" s="35"/>
      <c r="AC75" s="131">
        <v>0</v>
      </c>
      <c r="AD75" s="35"/>
      <c r="AE75" s="131">
        <v>0</v>
      </c>
      <c r="AF75" s="35"/>
      <c r="AG75" s="131">
        <v>0</v>
      </c>
      <c r="AH75" s="35">
        <v>242.84</v>
      </c>
      <c r="AI75" s="132">
        <v>242.84</v>
      </c>
    </row>
    <row r="76" spans="1:35" ht="12.75">
      <c r="A76" s="126"/>
      <c r="B76" s="245" t="s">
        <v>143</v>
      </c>
      <c r="C76" s="41">
        <v>25.07</v>
      </c>
      <c r="D76" s="42">
        <v>5.04</v>
      </c>
      <c r="E76" s="42">
        <v>25.07</v>
      </c>
      <c r="F76" s="42">
        <v>5.04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106.6</v>
      </c>
      <c r="T76" s="42">
        <v>8.92</v>
      </c>
      <c r="U76" s="42">
        <v>106.6</v>
      </c>
      <c r="V76" s="42">
        <v>8.92</v>
      </c>
      <c r="W76" s="41">
        <v>91.19999999999999</v>
      </c>
      <c r="X76" s="42">
        <v>0</v>
      </c>
      <c r="Y76" s="42">
        <v>0</v>
      </c>
      <c r="Z76" s="42">
        <v>0</v>
      </c>
      <c r="AA76" s="42">
        <v>91.19999999999999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242.84</v>
      </c>
      <c r="AI76" s="43">
        <v>242.84</v>
      </c>
    </row>
    <row r="77" spans="1:35" ht="12.75">
      <c r="A77" s="124"/>
      <c r="B77" s="243" t="s">
        <v>144</v>
      </c>
      <c r="C77" s="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3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4"/>
    </row>
    <row r="78" spans="1:35" ht="38.25">
      <c r="A78" s="125">
        <v>44</v>
      </c>
      <c r="B78" s="244" t="s">
        <v>145</v>
      </c>
      <c r="C78" s="36">
        <v>4.2</v>
      </c>
      <c r="D78" s="35">
        <v>0.8</v>
      </c>
      <c r="E78" s="35">
        <v>4.2</v>
      </c>
      <c r="F78" s="35">
        <v>0.8</v>
      </c>
      <c r="G78" s="35"/>
      <c r="H78" s="35"/>
      <c r="I78" s="35">
        <v>0</v>
      </c>
      <c r="J78" s="35">
        <v>0</v>
      </c>
      <c r="K78" s="35"/>
      <c r="L78" s="35"/>
      <c r="M78" s="35">
        <v>0</v>
      </c>
      <c r="N78" s="35">
        <v>0</v>
      </c>
      <c r="O78" s="35"/>
      <c r="P78" s="35"/>
      <c r="Q78" s="35">
        <v>0</v>
      </c>
      <c r="R78" s="35">
        <v>0</v>
      </c>
      <c r="S78" s="35"/>
      <c r="T78" s="35"/>
      <c r="U78" s="35">
        <v>0</v>
      </c>
      <c r="V78" s="35">
        <v>0</v>
      </c>
      <c r="W78" s="36">
        <v>17.74</v>
      </c>
      <c r="X78" s="35"/>
      <c r="Y78" s="35"/>
      <c r="Z78" s="35"/>
      <c r="AA78" s="35">
        <v>17.74</v>
      </c>
      <c r="AB78" s="35"/>
      <c r="AC78" s="131">
        <v>0</v>
      </c>
      <c r="AD78" s="35"/>
      <c r="AE78" s="131">
        <v>0</v>
      </c>
      <c r="AF78" s="35"/>
      <c r="AG78" s="131">
        <v>0</v>
      </c>
      <c r="AH78" s="35"/>
      <c r="AI78" s="132">
        <v>0</v>
      </c>
    </row>
    <row r="79" spans="1:35" ht="25.5">
      <c r="A79" s="125">
        <v>45</v>
      </c>
      <c r="B79" s="244" t="s">
        <v>146</v>
      </c>
      <c r="C79" s="36">
        <v>2.75</v>
      </c>
      <c r="D79" s="35">
        <v>0.4</v>
      </c>
      <c r="E79" s="35">
        <v>2.75</v>
      </c>
      <c r="F79" s="35">
        <v>0.4</v>
      </c>
      <c r="G79" s="35"/>
      <c r="H79" s="35"/>
      <c r="I79" s="35">
        <v>0</v>
      </c>
      <c r="J79" s="35">
        <v>0</v>
      </c>
      <c r="K79" s="35"/>
      <c r="L79" s="35"/>
      <c r="M79" s="35">
        <v>0</v>
      </c>
      <c r="N79" s="35">
        <v>0</v>
      </c>
      <c r="O79" s="35"/>
      <c r="P79" s="35"/>
      <c r="Q79" s="35">
        <v>0</v>
      </c>
      <c r="R79" s="35">
        <v>0</v>
      </c>
      <c r="S79" s="35"/>
      <c r="T79" s="35"/>
      <c r="U79" s="35">
        <v>0</v>
      </c>
      <c r="V79" s="35">
        <v>0</v>
      </c>
      <c r="W79" s="36">
        <v>20.89</v>
      </c>
      <c r="X79" s="35"/>
      <c r="Y79" s="35"/>
      <c r="Z79" s="35"/>
      <c r="AA79" s="35">
        <v>20.89</v>
      </c>
      <c r="AB79" s="35"/>
      <c r="AC79" s="131">
        <v>0</v>
      </c>
      <c r="AD79" s="35"/>
      <c r="AE79" s="131">
        <v>0</v>
      </c>
      <c r="AF79" s="35"/>
      <c r="AG79" s="131">
        <v>0</v>
      </c>
      <c r="AH79" s="35"/>
      <c r="AI79" s="132">
        <v>0</v>
      </c>
    </row>
    <row r="80" spans="1:35" ht="25.5">
      <c r="A80" s="125">
        <v>46</v>
      </c>
      <c r="B80" s="244" t="s">
        <v>147</v>
      </c>
      <c r="C80" s="36">
        <v>6.5</v>
      </c>
      <c r="D80" s="35">
        <v>2.52</v>
      </c>
      <c r="E80" s="35">
        <v>6.5</v>
      </c>
      <c r="F80" s="35">
        <v>2.52</v>
      </c>
      <c r="G80" s="35"/>
      <c r="H80" s="35"/>
      <c r="I80" s="35">
        <v>0</v>
      </c>
      <c r="J80" s="35">
        <v>0</v>
      </c>
      <c r="K80" s="35"/>
      <c r="L80" s="35"/>
      <c r="M80" s="35">
        <v>0</v>
      </c>
      <c r="N80" s="35">
        <v>0</v>
      </c>
      <c r="O80" s="35"/>
      <c r="P80" s="35"/>
      <c r="Q80" s="35">
        <v>0</v>
      </c>
      <c r="R80" s="35">
        <v>0</v>
      </c>
      <c r="S80" s="35"/>
      <c r="T80" s="35"/>
      <c r="U80" s="35">
        <v>0</v>
      </c>
      <c r="V80" s="35">
        <v>0</v>
      </c>
      <c r="W80" s="36">
        <v>33.08</v>
      </c>
      <c r="X80" s="35"/>
      <c r="Y80" s="35"/>
      <c r="Z80" s="35"/>
      <c r="AA80" s="35">
        <v>33.08</v>
      </c>
      <c r="AB80" s="35"/>
      <c r="AC80" s="131">
        <v>0</v>
      </c>
      <c r="AD80" s="35"/>
      <c r="AE80" s="131">
        <v>0</v>
      </c>
      <c r="AF80" s="35"/>
      <c r="AG80" s="131">
        <v>0</v>
      </c>
      <c r="AH80" s="35"/>
      <c r="AI80" s="132">
        <v>0</v>
      </c>
    </row>
    <row r="81" spans="1:35" ht="25.5">
      <c r="A81" s="125">
        <v>47</v>
      </c>
      <c r="B81" s="244" t="s">
        <v>148</v>
      </c>
      <c r="C81" s="36">
        <v>7.15</v>
      </c>
      <c r="D81" s="35">
        <v>0</v>
      </c>
      <c r="E81" s="35">
        <v>7.15</v>
      </c>
      <c r="F81" s="35">
        <v>0</v>
      </c>
      <c r="G81" s="35"/>
      <c r="H81" s="35"/>
      <c r="I81" s="35">
        <v>0</v>
      </c>
      <c r="J81" s="35">
        <v>0</v>
      </c>
      <c r="K81" s="35"/>
      <c r="L81" s="35"/>
      <c r="M81" s="35">
        <v>0</v>
      </c>
      <c r="N81" s="35">
        <v>0</v>
      </c>
      <c r="O81" s="35"/>
      <c r="P81" s="35"/>
      <c r="Q81" s="35">
        <v>0</v>
      </c>
      <c r="R81" s="35">
        <v>0</v>
      </c>
      <c r="S81" s="35"/>
      <c r="T81" s="35"/>
      <c r="U81" s="35">
        <v>0</v>
      </c>
      <c r="V81" s="35">
        <v>0</v>
      </c>
      <c r="W81" s="36">
        <v>30.53</v>
      </c>
      <c r="X81" s="35"/>
      <c r="Y81" s="35"/>
      <c r="Z81" s="35"/>
      <c r="AA81" s="35">
        <v>30.53</v>
      </c>
      <c r="AB81" s="35"/>
      <c r="AC81" s="131">
        <v>0</v>
      </c>
      <c r="AD81" s="35"/>
      <c r="AE81" s="131">
        <v>0</v>
      </c>
      <c r="AF81" s="35"/>
      <c r="AG81" s="131">
        <v>0</v>
      </c>
      <c r="AH81" s="35"/>
      <c r="AI81" s="132">
        <v>0</v>
      </c>
    </row>
    <row r="82" spans="1:35" ht="25.5">
      <c r="A82" s="125">
        <v>48</v>
      </c>
      <c r="B82" s="244" t="s">
        <v>149</v>
      </c>
      <c r="C82" s="36">
        <v>0</v>
      </c>
      <c r="D82" s="35">
        <v>5.04</v>
      </c>
      <c r="E82" s="35">
        <v>0</v>
      </c>
      <c r="F82" s="35">
        <v>5.04</v>
      </c>
      <c r="G82" s="35"/>
      <c r="H82" s="35"/>
      <c r="I82" s="35">
        <v>0</v>
      </c>
      <c r="J82" s="35">
        <v>0</v>
      </c>
      <c r="K82" s="35"/>
      <c r="L82" s="35"/>
      <c r="M82" s="35">
        <v>0</v>
      </c>
      <c r="N82" s="35">
        <v>0</v>
      </c>
      <c r="O82" s="35"/>
      <c r="P82" s="35"/>
      <c r="Q82" s="35">
        <v>0</v>
      </c>
      <c r="R82" s="35">
        <v>0</v>
      </c>
      <c r="S82" s="35"/>
      <c r="T82" s="35"/>
      <c r="U82" s="35">
        <v>0</v>
      </c>
      <c r="V82" s="35">
        <v>0</v>
      </c>
      <c r="W82" s="36">
        <v>33.3</v>
      </c>
      <c r="X82" s="35"/>
      <c r="Y82" s="35"/>
      <c r="Z82" s="35"/>
      <c r="AA82" s="35">
        <v>33.3</v>
      </c>
      <c r="AB82" s="35"/>
      <c r="AC82" s="131">
        <v>0</v>
      </c>
      <c r="AD82" s="35"/>
      <c r="AE82" s="131">
        <v>0</v>
      </c>
      <c r="AF82" s="35"/>
      <c r="AG82" s="131">
        <v>0</v>
      </c>
      <c r="AH82" s="35"/>
      <c r="AI82" s="132">
        <v>0</v>
      </c>
    </row>
    <row r="83" spans="1:35" ht="25.5">
      <c r="A83" s="125">
        <v>49</v>
      </c>
      <c r="B83" s="244" t="s">
        <v>150</v>
      </c>
      <c r="C83" s="36"/>
      <c r="D83" s="35"/>
      <c r="E83" s="35">
        <v>0</v>
      </c>
      <c r="F83" s="35">
        <v>0</v>
      </c>
      <c r="G83" s="35"/>
      <c r="H83" s="35"/>
      <c r="I83" s="35">
        <v>0</v>
      </c>
      <c r="J83" s="35">
        <v>0</v>
      </c>
      <c r="K83" s="35">
        <v>57.4</v>
      </c>
      <c r="L83" s="35">
        <v>5.37</v>
      </c>
      <c r="M83" s="35">
        <v>57.4</v>
      </c>
      <c r="N83" s="35">
        <v>5.37</v>
      </c>
      <c r="O83" s="35"/>
      <c r="P83" s="35"/>
      <c r="Q83" s="35">
        <v>0</v>
      </c>
      <c r="R83" s="35">
        <v>0</v>
      </c>
      <c r="S83" s="35"/>
      <c r="T83" s="35"/>
      <c r="U83" s="35">
        <v>0</v>
      </c>
      <c r="V83" s="35">
        <v>0</v>
      </c>
      <c r="W83" s="36"/>
      <c r="X83" s="35"/>
      <c r="Y83" s="35"/>
      <c r="Z83" s="35"/>
      <c r="AA83" s="35"/>
      <c r="AB83" s="35"/>
      <c r="AC83" s="131">
        <v>0</v>
      </c>
      <c r="AD83" s="35">
        <v>142.29</v>
      </c>
      <c r="AE83" s="131">
        <v>142.29</v>
      </c>
      <c r="AF83" s="35"/>
      <c r="AG83" s="131">
        <v>0</v>
      </c>
      <c r="AH83" s="35"/>
      <c r="AI83" s="132">
        <v>0</v>
      </c>
    </row>
    <row r="84" spans="1:35" ht="38.25">
      <c r="A84" s="125">
        <v>50</v>
      </c>
      <c r="B84" s="244" t="s">
        <v>151</v>
      </c>
      <c r="C84" s="36"/>
      <c r="D84" s="35"/>
      <c r="E84" s="35">
        <v>0</v>
      </c>
      <c r="F84" s="35">
        <v>0</v>
      </c>
      <c r="G84" s="35"/>
      <c r="H84" s="35"/>
      <c r="I84" s="35">
        <v>0</v>
      </c>
      <c r="J84" s="35">
        <v>0</v>
      </c>
      <c r="K84" s="35"/>
      <c r="L84" s="35"/>
      <c r="M84" s="35">
        <v>0</v>
      </c>
      <c r="N84" s="35">
        <v>0</v>
      </c>
      <c r="O84" s="35"/>
      <c r="P84" s="35"/>
      <c r="Q84" s="35">
        <v>0</v>
      </c>
      <c r="R84" s="35">
        <v>0</v>
      </c>
      <c r="S84" s="35">
        <v>298.41</v>
      </c>
      <c r="T84" s="35">
        <v>46.82</v>
      </c>
      <c r="U84" s="35">
        <v>298.41</v>
      </c>
      <c r="V84" s="35">
        <v>46.82</v>
      </c>
      <c r="W84" s="36"/>
      <c r="X84" s="35"/>
      <c r="Y84" s="35"/>
      <c r="Z84" s="35"/>
      <c r="AA84" s="35"/>
      <c r="AB84" s="35"/>
      <c r="AC84" s="131">
        <v>0</v>
      </c>
      <c r="AD84" s="35"/>
      <c r="AE84" s="131">
        <v>0</v>
      </c>
      <c r="AF84" s="35"/>
      <c r="AG84" s="131">
        <v>0</v>
      </c>
      <c r="AH84" s="35">
        <v>634.73</v>
      </c>
      <c r="AI84" s="132">
        <v>634.73</v>
      </c>
    </row>
    <row r="85" spans="1:35" ht="38.25">
      <c r="A85" s="125">
        <v>51</v>
      </c>
      <c r="B85" s="244" t="s">
        <v>152</v>
      </c>
      <c r="C85" s="36"/>
      <c r="D85" s="35"/>
      <c r="E85" s="35">
        <v>0</v>
      </c>
      <c r="F85" s="35">
        <v>0</v>
      </c>
      <c r="G85" s="35"/>
      <c r="H85" s="35"/>
      <c r="I85" s="35">
        <v>0</v>
      </c>
      <c r="J85" s="35">
        <v>0</v>
      </c>
      <c r="K85" s="35"/>
      <c r="L85" s="35"/>
      <c r="M85" s="35">
        <v>0</v>
      </c>
      <c r="N85" s="35">
        <v>0</v>
      </c>
      <c r="O85" s="35"/>
      <c r="P85" s="35"/>
      <c r="Q85" s="35">
        <v>0</v>
      </c>
      <c r="R85" s="35">
        <v>0</v>
      </c>
      <c r="S85" s="35">
        <v>39.7</v>
      </c>
      <c r="T85" s="35">
        <v>2.95</v>
      </c>
      <c r="U85" s="35">
        <v>39.7</v>
      </c>
      <c r="V85" s="35">
        <v>2.95</v>
      </c>
      <c r="W85" s="36"/>
      <c r="X85" s="35"/>
      <c r="Y85" s="35"/>
      <c r="Z85" s="35"/>
      <c r="AA85" s="35"/>
      <c r="AB85" s="35"/>
      <c r="AC85" s="131">
        <v>0</v>
      </c>
      <c r="AD85" s="35"/>
      <c r="AE85" s="131">
        <v>0</v>
      </c>
      <c r="AF85" s="35"/>
      <c r="AG85" s="131">
        <v>0</v>
      </c>
      <c r="AH85" s="35">
        <v>71.39</v>
      </c>
      <c r="AI85" s="132">
        <v>71.39</v>
      </c>
    </row>
    <row r="86" spans="1:35" ht="38.25">
      <c r="A86" s="125">
        <v>52</v>
      </c>
      <c r="B86" s="244" t="s">
        <v>153</v>
      </c>
      <c r="C86" s="36"/>
      <c r="D86" s="35"/>
      <c r="E86" s="35">
        <v>0</v>
      </c>
      <c r="F86" s="35">
        <v>0</v>
      </c>
      <c r="G86" s="35"/>
      <c r="H86" s="35"/>
      <c r="I86" s="35">
        <v>0</v>
      </c>
      <c r="J86" s="35">
        <v>0</v>
      </c>
      <c r="K86" s="35"/>
      <c r="L86" s="35"/>
      <c r="M86" s="35">
        <v>0</v>
      </c>
      <c r="N86" s="35">
        <v>0</v>
      </c>
      <c r="O86" s="35"/>
      <c r="P86" s="35"/>
      <c r="Q86" s="35">
        <v>0</v>
      </c>
      <c r="R86" s="35">
        <v>0</v>
      </c>
      <c r="S86" s="35">
        <v>40.78</v>
      </c>
      <c r="T86" s="35">
        <v>3.45</v>
      </c>
      <c r="U86" s="35">
        <v>40.78</v>
      </c>
      <c r="V86" s="35">
        <v>3.45</v>
      </c>
      <c r="W86" s="36"/>
      <c r="X86" s="35"/>
      <c r="Y86" s="35"/>
      <c r="Z86" s="35"/>
      <c r="AA86" s="35"/>
      <c r="AB86" s="35"/>
      <c r="AC86" s="131">
        <v>0</v>
      </c>
      <c r="AD86" s="35"/>
      <c r="AE86" s="131">
        <v>0</v>
      </c>
      <c r="AF86" s="35"/>
      <c r="AG86" s="131">
        <v>0</v>
      </c>
      <c r="AH86" s="35">
        <v>74.13</v>
      </c>
      <c r="AI86" s="132">
        <v>74.13</v>
      </c>
    </row>
    <row r="87" spans="1:35" ht="25.5">
      <c r="A87" s="125">
        <v>53</v>
      </c>
      <c r="B87" s="244" t="s">
        <v>154</v>
      </c>
      <c r="C87" s="36"/>
      <c r="D87" s="35"/>
      <c r="E87" s="35">
        <v>0</v>
      </c>
      <c r="F87" s="35">
        <v>0</v>
      </c>
      <c r="G87" s="35"/>
      <c r="H87" s="35"/>
      <c r="I87" s="35">
        <v>0</v>
      </c>
      <c r="J87" s="35">
        <v>0</v>
      </c>
      <c r="K87" s="35"/>
      <c r="L87" s="35"/>
      <c r="M87" s="35">
        <v>0</v>
      </c>
      <c r="N87" s="35">
        <v>0</v>
      </c>
      <c r="O87" s="35"/>
      <c r="P87" s="35"/>
      <c r="Q87" s="35">
        <v>0</v>
      </c>
      <c r="R87" s="35">
        <v>0</v>
      </c>
      <c r="S87" s="35">
        <v>11.73</v>
      </c>
      <c r="T87" s="35">
        <v>0.81</v>
      </c>
      <c r="U87" s="35">
        <v>11.73</v>
      </c>
      <c r="V87" s="35">
        <v>0.81</v>
      </c>
      <c r="W87" s="36"/>
      <c r="X87" s="35"/>
      <c r="Y87" s="35"/>
      <c r="Z87" s="35"/>
      <c r="AA87" s="35"/>
      <c r="AB87" s="35"/>
      <c r="AC87" s="131">
        <v>0</v>
      </c>
      <c r="AD87" s="35"/>
      <c r="AE87" s="131">
        <v>0</v>
      </c>
      <c r="AF87" s="35"/>
      <c r="AG87" s="131">
        <v>0</v>
      </c>
      <c r="AH87" s="35">
        <v>21.83</v>
      </c>
      <c r="AI87" s="132">
        <v>21.83</v>
      </c>
    </row>
    <row r="88" spans="1:35" ht="51">
      <c r="A88" s="125">
        <v>54</v>
      </c>
      <c r="B88" s="244" t="s">
        <v>155</v>
      </c>
      <c r="C88" s="36"/>
      <c r="D88" s="35"/>
      <c r="E88" s="35">
        <v>0</v>
      </c>
      <c r="F88" s="35">
        <v>0</v>
      </c>
      <c r="G88" s="35"/>
      <c r="H88" s="35"/>
      <c r="I88" s="35">
        <v>0</v>
      </c>
      <c r="J88" s="35">
        <v>0</v>
      </c>
      <c r="K88" s="35"/>
      <c r="L88" s="35"/>
      <c r="M88" s="35">
        <v>0</v>
      </c>
      <c r="N88" s="35">
        <v>0</v>
      </c>
      <c r="O88" s="35"/>
      <c r="P88" s="35"/>
      <c r="Q88" s="35">
        <v>0</v>
      </c>
      <c r="R88" s="35">
        <v>0</v>
      </c>
      <c r="S88" s="35">
        <v>24.6</v>
      </c>
      <c r="T88" s="35">
        <v>4.96</v>
      </c>
      <c r="U88" s="35">
        <v>24.6</v>
      </c>
      <c r="V88" s="35">
        <v>4.96</v>
      </c>
      <c r="W88" s="36"/>
      <c r="X88" s="35"/>
      <c r="Y88" s="35"/>
      <c r="Z88" s="35"/>
      <c r="AA88" s="35"/>
      <c r="AB88" s="35"/>
      <c r="AC88" s="131">
        <v>0</v>
      </c>
      <c r="AD88" s="35"/>
      <c r="AE88" s="131">
        <v>0</v>
      </c>
      <c r="AF88" s="35"/>
      <c r="AG88" s="131">
        <v>0</v>
      </c>
      <c r="AH88" s="35">
        <v>84.8</v>
      </c>
      <c r="AI88" s="132">
        <v>84.8</v>
      </c>
    </row>
    <row r="89" spans="1:35" ht="12.75">
      <c r="A89" s="126"/>
      <c r="B89" s="245" t="s">
        <v>156</v>
      </c>
      <c r="C89" s="41">
        <v>20.6</v>
      </c>
      <c r="D89" s="42">
        <v>8.76</v>
      </c>
      <c r="E89" s="42">
        <v>20.6</v>
      </c>
      <c r="F89" s="42">
        <v>8.76</v>
      </c>
      <c r="G89" s="42">
        <v>0</v>
      </c>
      <c r="H89" s="42">
        <v>0</v>
      </c>
      <c r="I89" s="42">
        <v>0</v>
      </c>
      <c r="J89" s="42">
        <v>0</v>
      </c>
      <c r="K89" s="42">
        <v>57.4</v>
      </c>
      <c r="L89" s="42">
        <v>5.37</v>
      </c>
      <c r="M89" s="42">
        <v>57.4</v>
      </c>
      <c r="N89" s="42">
        <v>5.37</v>
      </c>
      <c r="O89" s="42">
        <v>0</v>
      </c>
      <c r="P89" s="42">
        <v>0</v>
      </c>
      <c r="Q89" s="42">
        <v>0</v>
      </c>
      <c r="R89" s="42">
        <v>0</v>
      </c>
      <c r="S89" s="42">
        <v>415.22</v>
      </c>
      <c r="T89" s="42">
        <v>58.99000000000001</v>
      </c>
      <c r="U89" s="42">
        <v>415.22</v>
      </c>
      <c r="V89" s="42">
        <v>58.99000000000001</v>
      </c>
      <c r="W89" s="41">
        <v>135.54</v>
      </c>
      <c r="X89" s="42">
        <v>0</v>
      </c>
      <c r="Y89" s="42">
        <v>0</v>
      </c>
      <c r="Z89" s="42">
        <v>0</v>
      </c>
      <c r="AA89" s="42">
        <v>135.54</v>
      </c>
      <c r="AB89" s="42">
        <v>0</v>
      </c>
      <c r="AC89" s="42">
        <v>0</v>
      </c>
      <c r="AD89" s="42">
        <v>142.29</v>
      </c>
      <c r="AE89" s="42">
        <v>142.29</v>
      </c>
      <c r="AF89" s="42">
        <v>0</v>
      </c>
      <c r="AG89" s="42">
        <v>0</v>
      </c>
      <c r="AH89" s="42">
        <v>886.88</v>
      </c>
      <c r="AI89" s="43">
        <v>886.88</v>
      </c>
    </row>
    <row r="90" spans="1:35" ht="12.75">
      <c r="A90" s="124"/>
      <c r="B90" s="243" t="s">
        <v>157</v>
      </c>
      <c r="C90" s="134">
        <v>0</v>
      </c>
      <c r="D90" s="133">
        <v>0</v>
      </c>
      <c r="E90" s="133">
        <v>0</v>
      </c>
      <c r="F90" s="133">
        <v>0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0</v>
      </c>
      <c r="M90" s="133">
        <v>0</v>
      </c>
      <c r="N90" s="133">
        <v>0</v>
      </c>
      <c r="O90" s="133">
        <v>0</v>
      </c>
      <c r="P90" s="133">
        <v>0</v>
      </c>
      <c r="Q90" s="133">
        <v>0</v>
      </c>
      <c r="R90" s="133">
        <v>0</v>
      </c>
      <c r="S90" s="133">
        <v>0</v>
      </c>
      <c r="T90" s="133">
        <v>0</v>
      </c>
      <c r="U90" s="133">
        <v>0</v>
      </c>
      <c r="V90" s="133">
        <v>0</v>
      </c>
      <c r="W90" s="134">
        <v>75</v>
      </c>
      <c r="X90" s="133">
        <v>0</v>
      </c>
      <c r="Y90" s="133">
        <v>75</v>
      </c>
      <c r="Z90" s="133">
        <v>0</v>
      </c>
      <c r="AA90" s="133">
        <v>0</v>
      </c>
      <c r="AB90" s="133">
        <v>40</v>
      </c>
      <c r="AC90" s="133">
        <v>40</v>
      </c>
      <c r="AD90" s="133">
        <v>0</v>
      </c>
      <c r="AE90" s="133">
        <v>0</v>
      </c>
      <c r="AF90" s="133">
        <v>0</v>
      </c>
      <c r="AG90" s="133">
        <v>0</v>
      </c>
      <c r="AH90" s="133">
        <v>0</v>
      </c>
      <c r="AI90" s="135">
        <v>0</v>
      </c>
    </row>
    <row r="91" spans="1:35" ht="25.5">
      <c r="A91" s="125">
        <v>55</v>
      </c>
      <c r="B91" s="244" t="s">
        <v>158</v>
      </c>
      <c r="C91" s="36">
        <v>0</v>
      </c>
      <c r="D91" s="35">
        <v>0</v>
      </c>
      <c r="E91" s="35">
        <v>0</v>
      </c>
      <c r="F91" s="35">
        <v>0</v>
      </c>
      <c r="G91" s="35"/>
      <c r="H91" s="35"/>
      <c r="I91" s="35">
        <v>0</v>
      </c>
      <c r="J91" s="35">
        <v>0</v>
      </c>
      <c r="K91" s="35"/>
      <c r="L91" s="35"/>
      <c r="M91" s="35">
        <v>0</v>
      </c>
      <c r="N91" s="35">
        <v>0</v>
      </c>
      <c r="O91" s="35"/>
      <c r="P91" s="35"/>
      <c r="Q91" s="35">
        <v>0</v>
      </c>
      <c r="R91" s="35">
        <v>0</v>
      </c>
      <c r="S91" s="35"/>
      <c r="T91" s="35"/>
      <c r="U91" s="35">
        <v>0</v>
      </c>
      <c r="V91" s="35">
        <v>0</v>
      </c>
      <c r="W91" s="36">
        <v>75</v>
      </c>
      <c r="X91" s="35"/>
      <c r="Y91" s="35">
        <v>75</v>
      </c>
      <c r="Z91" s="35"/>
      <c r="AA91" s="35"/>
      <c r="AB91" s="35"/>
      <c r="AC91" s="35">
        <v>0</v>
      </c>
      <c r="AD91" s="35"/>
      <c r="AE91" s="35">
        <v>0</v>
      </c>
      <c r="AF91" s="35"/>
      <c r="AG91" s="35">
        <v>0</v>
      </c>
      <c r="AH91" s="35"/>
      <c r="AI91" s="37">
        <v>0</v>
      </c>
    </row>
    <row r="92" spans="1:35" ht="25.5">
      <c r="A92" s="125">
        <v>56</v>
      </c>
      <c r="B92" s="244" t="s">
        <v>159</v>
      </c>
      <c r="C92" s="36"/>
      <c r="D92" s="35"/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/>
      <c r="L92" s="35"/>
      <c r="M92" s="35">
        <v>0</v>
      </c>
      <c r="N92" s="35">
        <v>0</v>
      </c>
      <c r="O92" s="35"/>
      <c r="P92" s="35"/>
      <c r="Q92" s="35">
        <v>0</v>
      </c>
      <c r="R92" s="35">
        <v>0</v>
      </c>
      <c r="S92" s="35"/>
      <c r="T92" s="35"/>
      <c r="U92" s="35">
        <v>0</v>
      </c>
      <c r="V92" s="35">
        <v>0</v>
      </c>
      <c r="W92" s="36"/>
      <c r="X92" s="35"/>
      <c r="Y92" s="35"/>
      <c r="Z92" s="35"/>
      <c r="AA92" s="35"/>
      <c r="AB92" s="35">
        <v>40</v>
      </c>
      <c r="AC92" s="35">
        <v>40</v>
      </c>
      <c r="AD92" s="35"/>
      <c r="AE92" s="35">
        <v>0</v>
      </c>
      <c r="AF92" s="35"/>
      <c r="AG92" s="35">
        <v>0</v>
      </c>
      <c r="AH92" s="35"/>
      <c r="AI92" s="37">
        <v>0</v>
      </c>
    </row>
    <row r="93" spans="1:35" ht="12.75">
      <c r="A93" s="124"/>
      <c r="B93" s="243" t="s">
        <v>160</v>
      </c>
      <c r="C93" s="134">
        <v>0</v>
      </c>
      <c r="D93" s="133">
        <v>0</v>
      </c>
      <c r="E93" s="133">
        <v>0</v>
      </c>
      <c r="F93" s="133">
        <v>0</v>
      </c>
      <c r="G93" s="133">
        <v>0</v>
      </c>
      <c r="H93" s="133">
        <v>0</v>
      </c>
      <c r="I93" s="133">
        <v>0</v>
      </c>
      <c r="J93" s="133">
        <v>0</v>
      </c>
      <c r="K93" s="133">
        <v>0</v>
      </c>
      <c r="L93" s="133">
        <v>0</v>
      </c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4">
        <v>318.78</v>
      </c>
      <c r="X93" s="133">
        <v>202</v>
      </c>
      <c r="Y93" s="133">
        <v>2</v>
      </c>
      <c r="Z93" s="133">
        <v>32</v>
      </c>
      <c r="AA93" s="133">
        <v>82.78</v>
      </c>
      <c r="AB93" s="133">
        <v>188.32</v>
      </c>
      <c r="AC93" s="133">
        <v>188.32</v>
      </c>
      <c r="AD93" s="133">
        <v>0</v>
      </c>
      <c r="AE93" s="133">
        <v>0</v>
      </c>
      <c r="AF93" s="133">
        <v>6.74</v>
      </c>
      <c r="AG93" s="133">
        <v>6.74</v>
      </c>
      <c r="AH93" s="133">
        <v>160.08</v>
      </c>
      <c r="AI93" s="135">
        <v>160.08</v>
      </c>
    </row>
    <row r="94" spans="1:35" ht="38.25">
      <c r="A94" s="125">
        <v>57</v>
      </c>
      <c r="B94" s="244" t="s">
        <v>68</v>
      </c>
      <c r="C94" s="36"/>
      <c r="D94" s="35"/>
      <c r="E94" s="35">
        <v>0</v>
      </c>
      <c r="F94" s="35">
        <v>0</v>
      </c>
      <c r="G94" s="35"/>
      <c r="H94" s="35"/>
      <c r="I94" s="35">
        <v>0</v>
      </c>
      <c r="J94" s="35">
        <v>0</v>
      </c>
      <c r="K94" s="35"/>
      <c r="L94" s="35"/>
      <c r="M94" s="35">
        <v>0</v>
      </c>
      <c r="N94" s="35">
        <v>0</v>
      </c>
      <c r="O94" s="35"/>
      <c r="P94" s="35"/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6">
        <v>8</v>
      </c>
      <c r="X94" s="35"/>
      <c r="Y94" s="35">
        <v>2</v>
      </c>
      <c r="Z94" s="35">
        <v>3</v>
      </c>
      <c r="AA94" s="35">
        <v>3</v>
      </c>
      <c r="AB94" s="35">
        <v>7</v>
      </c>
      <c r="AC94" s="35">
        <v>7</v>
      </c>
      <c r="AD94" s="35"/>
      <c r="AE94" s="35">
        <v>0</v>
      </c>
      <c r="AF94" s="35">
        <v>6.74</v>
      </c>
      <c r="AG94" s="35">
        <v>6.74</v>
      </c>
      <c r="AH94" s="35">
        <v>6.74</v>
      </c>
      <c r="AI94" s="37">
        <v>6.74</v>
      </c>
    </row>
    <row r="95" spans="1:35" ht="12.75">
      <c r="A95" s="125">
        <v>58</v>
      </c>
      <c r="B95" s="244" t="s">
        <v>161</v>
      </c>
      <c r="C95" s="36"/>
      <c r="D95" s="35"/>
      <c r="E95" s="35">
        <v>0</v>
      </c>
      <c r="F95" s="35">
        <v>0</v>
      </c>
      <c r="G95" s="35"/>
      <c r="H95" s="35"/>
      <c r="I95" s="35">
        <v>0</v>
      </c>
      <c r="J95" s="35">
        <v>0</v>
      </c>
      <c r="K95" s="35"/>
      <c r="L95" s="35"/>
      <c r="M95" s="35">
        <v>0</v>
      </c>
      <c r="N95" s="35">
        <v>0</v>
      </c>
      <c r="O95" s="35"/>
      <c r="P95" s="35"/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6">
        <v>50.78</v>
      </c>
      <c r="X95" s="35"/>
      <c r="Y95" s="35"/>
      <c r="Z95" s="35">
        <v>25</v>
      </c>
      <c r="AA95" s="35">
        <v>25.78</v>
      </c>
      <c r="AB95" s="35"/>
      <c r="AC95" s="35">
        <v>0</v>
      </c>
      <c r="AD95" s="35"/>
      <c r="AE95" s="35">
        <v>0</v>
      </c>
      <c r="AF95" s="35"/>
      <c r="AG95" s="35">
        <v>0</v>
      </c>
      <c r="AH95" s="35">
        <v>30</v>
      </c>
      <c r="AI95" s="37">
        <v>30</v>
      </c>
    </row>
    <row r="96" spans="1:35" ht="25.5">
      <c r="A96" s="125">
        <v>59</v>
      </c>
      <c r="B96" s="244" t="s">
        <v>162</v>
      </c>
      <c r="C96" s="36"/>
      <c r="D96" s="35"/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/>
      <c r="L96" s="35"/>
      <c r="M96" s="35">
        <v>0</v>
      </c>
      <c r="N96" s="35">
        <v>0</v>
      </c>
      <c r="O96" s="35"/>
      <c r="P96" s="35"/>
      <c r="Q96" s="35">
        <v>0</v>
      </c>
      <c r="R96" s="35">
        <v>0</v>
      </c>
      <c r="S96" s="35"/>
      <c r="T96" s="35"/>
      <c r="U96" s="35">
        <v>0</v>
      </c>
      <c r="V96" s="35">
        <v>0</v>
      </c>
      <c r="W96" s="36"/>
      <c r="X96" s="35"/>
      <c r="Y96" s="35"/>
      <c r="Z96" s="35"/>
      <c r="AA96" s="35"/>
      <c r="AB96" s="35">
        <v>78.12</v>
      </c>
      <c r="AC96" s="35">
        <v>78.12</v>
      </c>
      <c r="AD96" s="35"/>
      <c r="AE96" s="35">
        <v>0</v>
      </c>
      <c r="AF96" s="35"/>
      <c r="AG96" s="35">
        <v>0</v>
      </c>
      <c r="AH96" s="35"/>
      <c r="AI96" s="37">
        <v>0</v>
      </c>
    </row>
    <row r="97" spans="1:35" ht="25.5">
      <c r="A97" s="125">
        <v>60</v>
      </c>
      <c r="B97" s="244" t="s">
        <v>163</v>
      </c>
      <c r="C97" s="36">
        <v>0</v>
      </c>
      <c r="D97" s="35">
        <v>0</v>
      </c>
      <c r="E97" s="35">
        <v>0</v>
      </c>
      <c r="F97" s="35">
        <v>0</v>
      </c>
      <c r="G97" s="35"/>
      <c r="H97" s="35"/>
      <c r="I97" s="35">
        <v>0</v>
      </c>
      <c r="J97" s="35">
        <v>0</v>
      </c>
      <c r="K97" s="35"/>
      <c r="L97" s="35"/>
      <c r="M97" s="35">
        <v>0</v>
      </c>
      <c r="N97" s="35">
        <v>0</v>
      </c>
      <c r="O97" s="35"/>
      <c r="P97" s="35"/>
      <c r="Q97" s="35">
        <v>0</v>
      </c>
      <c r="R97" s="35">
        <v>0</v>
      </c>
      <c r="S97" s="35"/>
      <c r="T97" s="35"/>
      <c r="U97" s="35">
        <v>0</v>
      </c>
      <c r="V97" s="35">
        <v>0</v>
      </c>
      <c r="W97" s="36">
        <v>202</v>
      </c>
      <c r="X97" s="35">
        <v>202</v>
      </c>
      <c r="Y97" s="35"/>
      <c r="Z97" s="35"/>
      <c r="AA97" s="35"/>
      <c r="AB97" s="35"/>
      <c r="AC97" s="35">
        <v>0</v>
      </c>
      <c r="AD97" s="35"/>
      <c r="AE97" s="35">
        <v>0</v>
      </c>
      <c r="AF97" s="35"/>
      <c r="AG97" s="35">
        <v>0</v>
      </c>
      <c r="AH97" s="35"/>
      <c r="AI97" s="37">
        <v>0</v>
      </c>
    </row>
    <row r="98" spans="1:35" ht="12.75">
      <c r="A98" s="125">
        <v>61</v>
      </c>
      <c r="B98" s="244" t="s">
        <v>164</v>
      </c>
      <c r="C98" s="36"/>
      <c r="D98" s="35"/>
      <c r="E98" s="35">
        <v>0</v>
      </c>
      <c r="F98" s="35">
        <v>0</v>
      </c>
      <c r="G98" s="35"/>
      <c r="H98" s="35"/>
      <c r="I98" s="35">
        <v>0</v>
      </c>
      <c r="J98" s="35">
        <v>0</v>
      </c>
      <c r="K98" s="35"/>
      <c r="L98" s="35"/>
      <c r="M98" s="35">
        <v>0</v>
      </c>
      <c r="N98" s="35">
        <v>0</v>
      </c>
      <c r="O98" s="35"/>
      <c r="P98" s="35"/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6">
        <v>50</v>
      </c>
      <c r="X98" s="35"/>
      <c r="Y98" s="35"/>
      <c r="Z98" s="35"/>
      <c r="AA98" s="35">
        <v>50</v>
      </c>
      <c r="AB98" s="35">
        <v>97.2</v>
      </c>
      <c r="AC98" s="35">
        <v>97.2</v>
      </c>
      <c r="AD98" s="35"/>
      <c r="AE98" s="35">
        <v>0</v>
      </c>
      <c r="AF98" s="35"/>
      <c r="AG98" s="35">
        <v>0</v>
      </c>
      <c r="AH98" s="35">
        <v>100</v>
      </c>
      <c r="AI98" s="37">
        <v>100</v>
      </c>
    </row>
    <row r="99" spans="1:35" ht="26.25" thickBot="1">
      <c r="A99" s="136">
        <v>62</v>
      </c>
      <c r="B99" s="247" t="s">
        <v>165</v>
      </c>
      <c r="C99" s="138"/>
      <c r="D99" s="137"/>
      <c r="E99" s="137">
        <v>0</v>
      </c>
      <c r="F99" s="137">
        <v>0</v>
      </c>
      <c r="G99" s="137"/>
      <c r="H99" s="137"/>
      <c r="I99" s="137">
        <v>0</v>
      </c>
      <c r="J99" s="137">
        <v>0</v>
      </c>
      <c r="K99" s="137"/>
      <c r="L99" s="137"/>
      <c r="M99" s="137">
        <v>0</v>
      </c>
      <c r="N99" s="137">
        <v>0</v>
      </c>
      <c r="O99" s="137"/>
      <c r="P99" s="137"/>
      <c r="Q99" s="137">
        <v>0</v>
      </c>
      <c r="R99" s="137">
        <v>0</v>
      </c>
      <c r="S99" s="137">
        <v>0</v>
      </c>
      <c r="T99" s="137">
        <v>0</v>
      </c>
      <c r="U99" s="137">
        <v>0</v>
      </c>
      <c r="V99" s="137">
        <v>0</v>
      </c>
      <c r="W99" s="138">
        <v>8</v>
      </c>
      <c r="X99" s="137"/>
      <c r="Y99" s="137"/>
      <c r="Z99" s="137">
        <v>4</v>
      </c>
      <c r="AA99" s="137">
        <v>4</v>
      </c>
      <c r="AB99" s="137">
        <v>6</v>
      </c>
      <c r="AC99" s="137">
        <v>6</v>
      </c>
      <c r="AD99" s="137"/>
      <c r="AE99" s="137">
        <v>0</v>
      </c>
      <c r="AF99" s="137"/>
      <c r="AG99" s="137">
        <v>0</v>
      </c>
      <c r="AH99" s="137">
        <v>23.34</v>
      </c>
      <c r="AI99" s="139">
        <v>23.34</v>
      </c>
    </row>
  </sheetData>
  <sheetProtection/>
  <mergeCells count="35">
    <mergeCell ref="C4:AI4"/>
    <mergeCell ref="W6:W8"/>
    <mergeCell ref="X6:AA6"/>
    <mergeCell ref="X7:X8"/>
    <mergeCell ref="Y7:Y8"/>
    <mergeCell ref="U7:V7"/>
    <mergeCell ref="AC7:AC8"/>
    <mergeCell ref="AE7:AE8"/>
    <mergeCell ref="E7:F7"/>
    <mergeCell ref="E6:F6"/>
    <mergeCell ref="K6:L7"/>
    <mergeCell ref="W5:AI5"/>
    <mergeCell ref="C5:V5"/>
    <mergeCell ref="I6:J6"/>
    <mergeCell ref="I7:J7"/>
    <mergeCell ref="M6:N6"/>
    <mergeCell ref="G6:H7"/>
    <mergeCell ref="AG7:AG8"/>
    <mergeCell ref="AB6:AB8"/>
    <mergeCell ref="A2:AI2"/>
    <mergeCell ref="A4:A8"/>
    <mergeCell ref="B4:B8"/>
    <mergeCell ref="C6:D7"/>
    <mergeCell ref="Z7:Z8"/>
    <mergeCell ref="AI7:AI8"/>
    <mergeCell ref="M7:N7"/>
    <mergeCell ref="AA7:AA8"/>
    <mergeCell ref="S6:T7"/>
    <mergeCell ref="U6:V6"/>
    <mergeCell ref="AH6:AH8"/>
    <mergeCell ref="O6:P7"/>
    <mergeCell ref="Q6:R6"/>
    <mergeCell ref="Q7:R7"/>
    <mergeCell ref="AD6:AD8"/>
    <mergeCell ref="AF6:AF8"/>
  </mergeCells>
  <printOptions horizontalCentered="1"/>
  <pageMargins left="0.1968503937007874" right="0.1968503937007874" top="0.3937007874015748" bottom="0.1968503937007874" header="0.31496062992125984" footer="0.31496062992125984"/>
  <pageSetup fitToHeight="1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Щукина Элина Васильевна</cp:lastModifiedBy>
  <cp:lastPrinted>2013-07-26T08:00:41Z</cp:lastPrinted>
  <dcterms:created xsi:type="dcterms:W3CDTF">2011-10-26T07:18:05Z</dcterms:created>
  <dcterms:modified xsi:type="dcterms:W3CDTF">2013-07-26T11:16:23Z</dcterms:modified>
  <cp:category/>
  <cp:version/>
  <cp:contentType/>
  <cp:contentStatus/>
</cp:coreProperties>
</file>